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95" windowHeight="7815"/>
  </bookViews>
  <sheets>
    <sheet name="グラフ" sheetId="1" r:id="rId1"/>
  </sheets>
  <externalReferences>
    <externalReference r:id="rId2"/>
  </externalReferences>
  <definedNames>
    <definedName name="_xlnm.Print_Area" localSheetId="0">グラフ!$A$1:$J$49</definedName>
  </definedNames>
  <calcPr calcId="162913"/>
</workbook>
</file>

<file path=xl/calcChain.xml><?xml version="1.0" encoding="utf-8"?>
<calcChain xmlns="http://schemas.openxmlformats.org/spreadsheetml/2006/main">
  <c r="N46" i="1" l="1"/>
  <c r="O44" i="1" s="1"/>
  <c r="O43" i="1"/>
  <c r="O41" i="1"/>
  <c r="O39" i="1"/>
  <c r="O37" i="1"/>
  <c r="O35" i="1"/>
  <c r="O33" i="1"/>
  <c r="O16" i="1"/>
  <c r="N16" i="1"/>
  <c r="N17" i="1" s="1"/>
  <c r="O15" i="1"/>
  <c r="O14" i="1"/>
  <c r="O13" i="1"/>
  <c r="O12" i="1"/>
  <c r="O11" i="1"/>
  <c r="O10" i="1"/>
  <c r="O9" i="1"/>
  <c r="O8" i="1"/>
  <c r="O7" i="1"/>
  <c r="O6" i="1"/>
  <c r="O5" i="1"/>
  <c r="O17" i="1" s="1"/>
  <c r="O32" i="1" l="1"/>
  <c r="O34" i="1"/>
  <c r="O36" i="1"/>
  <c r="O38" i="1"/>
  <c r="O40" i="1"/>
  <c r="O42" i="1"/>
  <c r="F29" i="1"/>
  <c r="F6" i="1"/>
  <c r="O46" i="1" l="1"/>
</calcChain>
</file>

<file path=xl/sharedStrings.xml><?xml version="1.0" encoding="utf-8"?>
<sst xmlns="http://schemas.openxmlformats.org/spreadsheetml/2006/main" count="127" uniqueCount="54">
  <si>
    <t>並び替えを行う列</t>
    <rPh sb="0" eb="1">
      <t>ナラ</t>
    </rPh>
    <rPh sb="2" eb="3">
      <t>カ</t>
    </rPh>
    <rPh sb="5" eb="6">
      <t>オコナ</t>
    </rPh>
    <rPh sb="7" eb="8">
      <t>レツ</t>
    </rPh>
    <phoneticPr fontId="2"/>
  </si>
  <si>
    <t>一般会計予算状況</t>
    <rPh sb="0" eb="2">
      <t>イッパン</t>
    </rPh>
    <rPh sb="2" eb="4">
      <t>カイケイ</t>
    </rPh>
    <rPh sb="4" eb="6">
      <t>ヨサン</t>
    </rPh>
    <rPh sb="6" eb="8">
      <t>ジョウキョウ</t>
    </rPh>
    <phoneticPr fontId="2"/>
  </si>
  <si>
    <t>（単位：千円，％）　　　　　　　　　　</t>
    <phoneticPr fontId="2"/>
  </si>
  <si>
    <t>総額</t>
  </si>
  <si>
    <t xml:space="preserve">区分 </t>
  </si>
  <si>
    <t>予算額</t>
    <rPh sb="0" eb="2">
      <t>ヨサン</t>
    </rPh>
    <phoneticPr fontId="2"/>
  </si>
  <si>
    <t>当初予算額</t>
    <rPh sb="0" eb="2">
      <t>トウショ</t>
    </rPh>
    <rPh sb="2" eb="4">
      <t>ヨサン</t>
    </rPh>
    <rPh sb="4" eb="5">
      <t>ガク</t>
    </rPh>
    <phoneticPr fontId="2"/>
  </si>
  <si>
    <t>構成比</t>
  </si>
  <si>
    <t>市税</t>
  </si>
  <si>
    <t>千円</t>
    <rPh sb="0" eb="2">
      <t>センエン</t>
    </rPh>
    <phoneticPr fontId="2"/>
  </si>
  <si>
    <t>国庫支出金</t>
  </si>
  <si>
    <t>市債</t>
  </si>
  <si>
    <t>地方譲与税</t>
  </si>
  <si>
    <t>地方交付税</t>
  </si>
  <si>
    <t>利子割交付金</t>
  </si>
  <si>
    <t>県支出金</t>
  </si>
  <si>
    <t>配当割交付金</t>
    <rPh sb="0" eb="2">
      <t>ハイトウ</t>
    </rPh>
    <rPh sb="2" eb="3">
      <t>ワリ</t>
    </rPh>
    <rPh sb="3" eb="6">
      <t>コウフキン</t>
    </rPh>
    <phoneticPr fontId="2"/>
  </si>
  <si>
    <t>地方消費税交付金</t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</si>
  <si>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9">
      <t>コウ</t>
    </rPh>
    <rPh sb="9" eb="10">
      <t>ヅケ</t>
    </rPh>
    <rPh sb="10" eb="11">
      <t>キン</t>
    </rPh>
    <phoneticPr fontId="2"/>
  </si>
  <si>
    <t>諸収入</t>
  </si>
  <si>
    <t>分担金及び負担金</t>
  </si>
  <si>
    <t xml:space="preserve">ゴルフ場利用税交付金 </t>
  </si>
  <si>
    <t>使用料及び手数料</t>
  </si>
  <si>
    <t xml:space="preserve">特別地方消費税交付金 </t>
  </si>
  <si>
    <t>-</t>
  </si>
  <si>
    <t xml:space="preserve">自動車取得税交付金 </t>
  </si>
  <si>
    <t>繰入金</t>
  </si>
  <si>
    <t>地方特例交付金</t>
  </si>
  <si>
    <t>その他</t>
    <rPh sb="2" eb="3">
      <t>タ</t>
    </rPh>
    <phoneticPr fontId="2"/>
  </si>
  <si>
    <t xml:space="preserve">交通安全対策特別交付金 </t>
  </si>
  <si>
    <t>財産収入</t>
  </si>
  <si>
    <t>寄附金</t>
  </si>
  <si>
    <t>繰越金</t>
  </si>
  <si>
    <t>総額</t>
    <rPh sb="0" eb="2">
      <t>ソウガク</t>
    </rPh>
    <phoneticPr fontId="2"/>
  </si>
  <si>
    <t>民生費</t>
  </si>
  <si>
    <t>土木費</t>
  </si>
  <si>
    <t>衛生費</t>
  </si>
  <si>
    <t>教育費</t>
  </si>
  <si>
    <t>議会費</t>
  </si>
  <si>
    <t>公債費</t>
  </si>
  <si>
    <t>総務費</t>
  </si>
  <si>
    <t>消防費</t>
  </si>
  <si>
    <t>農林水産業費</t>
  </si>
  <si>
    <t>労働費</t>
  </si>
  <si>
    <t>商工費</t>
  </si>
  <si>
    <t>諸支出金</t>
  </si>
  <si>
    <t>予備費</t>
  </si>
  <si>
    <t>災害復旧費</t>
  </si>
  <si>
    <t>平成30年度歳入額</t>
    <rPh sb="0" eb="2">
      <t>ヘイセイ</t>
    </rPh>
    <rPh sb="4" eb="6">
      <t>ネンド</t>
    </rPh>
    <rPh sb="6" eb="8">
      <t>サイニュウ</t>
    </rPh>
    <rPh sb="8" eb="9">
      <t>ガク</t>
    </rPh>
    <phoneticPr fontId="2"/>
  </si>
  <si>
    <t>平成30年度歳出額</t>
    <rPh sb="0" eb="2">
      <t>ヘイセイ</t>
    </rPh>
    <rPh sb="4" eb="6">
      <t>ネンド</t>
    </rPh>
    <rPh sb="6" eb="8">
      <t>サイシュツ</t>
    </rPh>
    <rPh sb="8" eb="9">
      <t>ガク</t>
    </rPh>
    <phoneticPr fontId="2"/>
  </si>
  <si>
    <t xml:space="preserve">平成30年度 </t>
    <phoneticPr fontId="2"/>
  </si>
  <si>
    <t>平成30年度</t>
  </si>
  <si>
    <t>構成比</t>
    <phoneticPr fontId="2"/>
  </si>
  <si>
    <t xml:space="preserve">平成30年度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</si>
</sst>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#,##0.0"/>
    <numFmt numFmtId="178" formatCode="0.0"/>
    <numFmt numFmtId="179" formatCode="#,##0_);[Red]\(#,##0\)"/>
  </numFmts>
  <fonts count="13" x14ac:knownFonts="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0"/>
      <name val="ＭＳ ゴシック"/>
      <family val="3"/>
      <charset val="128"/>
    </font>
    <font>
      <sz val="10"/>
      <color theme="0"/>
      <name val="ＭＳ 明朝"/>
      <family val="1"/>
      <charset val="128"/>
    </font>
    <font>
      <sz val="8"/>
      <color theme="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明朝"/>
      <family val="1"/>
      <charset val="128"/>
    </font>
    <font>
      <sz val="9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6" fillId="0" borderId="0">
      <alignment vertical="center"/>
    </xf>
  </cellStyleXfs>
  <cellXfs count="43">
    <xf numFmtId="0" fontId="0" fillId="0" borderId="0" xfId="0"/>
    <xf numFmtId="0" fontId="3" fillId="0" borderId="0" xfId="0" applyFont="1"/>
    <xf numFmtId="0" fontId="5" fillId="0" borderId="0" xfId="0" applyFont="1"/>
    <xf numFmtId="3" fontId="5" fillId="0" borderId="0" xfId="0" applyNumberFormat="1" applyFont="1"/>
    <xf numFmtId="0" fontId="8" fillId="0" borderId="0" xfId="0" applyFont="1" applyFill="1" applyBorder="1"/>
    <xf numFmtId="0" fontId="8" fillId="0" borderId="0" xfId="0" applyFont="1"/>
    <xf numFmtId="0" fontId="8" fillId="0" borderId="0" xfId="0" applyFont="1" applyFill="1" applyBorder="1" applyAlignment="1">
      <alignment horizontal="left"/>
    </xf>
    <xf numFmtId="176" fontId="8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 vertical="center" wrapText="1"/>
    </xf>
    <xf numFmtId="176" fontId="10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177" fontId="8" fillId="0" borderId="0" xfId="0" applyNumberFormat="1" applyFont="1" applyFill="1" applyBorder="1" applyAlignment="1">
      <alignment horizontal="right" vertical="center" wrapText="1"/>
    </xf>
    <xf numFmtId="176" fontId="8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/>
    <xf numFmtId="3" fontId="10" fillId="0" borderId="0" xfId="0" applyNumberFormat="1" applyFont="1" applyFill="1" applyBorder="1" applyAlignment="1" applyProtection="1">
      <alignment horizontal="right" vertical="center" wrapText="1"/>
    </xf>
    <xf numFmtId="176" fontId="10" fillId="0" borderId="0" xfId="0" applyNumberFormat="1" applyFont="1" applyFill="1" applyBorder="1" applyAlignment="1" applyProtection="1">
      <alignment horizontal="right" vertical="center" wrapText="1"/>
    </xf>
    <xf numFmtId="0" fontId="10" fillId="0" borderId="0" xfId="0" applyFont="1"/>
    <xf numFmtId="0" fontId="8" fillId="0" borderId="0" xfId="2" applyFont="1" applyFill="1" applyBorder="1"/>
    <xf numFmtId="176" fontId="8" fillId="0" borderId="0" xfId="2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 applyProtection="1">
      <alignment horizontal="right" vertical="center" wrapText="1"/>
    </xf>
    <xf numFmtId="176" fontId="8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>
      <alignment vertical="center"/>
    </xf>
    <xf numFmtId="38" fontId="8" fillId="0" borderId="0" xfId="1" applyFont="1" applyFill="1" applyBorder="1"/>
    <xf numFmtId="0" fontId="11" fillId="0" borderId="0" xfId="0" applyFont="1" applyFill="1" applyBorder="1" applyAlignment="1">
      <alignment horizontal="distributed" vertical="center" wrapText="1"/>
    </xf>
    <xf numFmtId="0" fontId="10" fillId="0" borderId="0" xfId="2" applyFont="1" applyFill="1" applyBorder="1"/>
    <xf numFmtId="0" fontId="8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distributed" vertical="center" justifyLastLine="1"/>
    </xf>
    <xf numFmtId="38" fontId="8" fillId="0" borderId="0" xfId="3" applyFont="1" applyFill="1" applyBorder="1"/>
    <xf numFmtId="38" fontId="10" fillId="0" borderId="0" xfId="1" applyFont="1" applyFill="1" applyBorder="1" applyAlignment="1">
      <alignment horizontal="right" vertical="center" wrapText="1"/>
    </xf>
    <xf numFmtId="176" fontId="8" fillId="0" borderId="0" xfId="0" applyNumberFormat="1" applyFont="1" applyFill="1" applyBorder="1"/>
    <xf numFmtId="178" fontId="8" fillId="0" borderId="0" xfId="2" applyNumberFormat="1" applyFont="1" applyFill="1" applyBorder="1"/>
    <xf numFmtId="0" fontId="10" fillId="0" borderId="0" xfId="0" applyFont="1" applyFill="1" applyBorder="1" applyAlignment="1">
      <alignment horizontal="left" vertical="center" justifyLastLine="1"/>
    </xf>
    <xf numFmtId="0" fontId="10" fillId="0" borderId="0" xfId="2" applyFont="1" applyFill="1" applyBorder="1" applyAlignment="1">
      <alignment horizontal="left" vertical="center" justifyLastLine="1"/>
    </xf>
    <xf numFmtId="38" fontId="10" fillId="0" borderId="0" xfId="3" applyFont="1" applyFill="1" applyBorder="1" applyAlignment="1">
      <alignment horizontal="right" vertical="center" wrapText="1"/>
    </xf>
    <xf numFmtId="179" fontId="8" fillId="0" borderId="0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>
      <alignment horizontal="distributed" vertical="center" justifyLastLine="1"/>
    </xf>
    <xf numFmtId="179" fontId="8" fillId="0" borderId="0" xfId="1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>
      <alignment horizontal="distributed" vertical="center" justifyLastLine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5">
    <cellStyle name="桁区切り" xfId="1" builtinId="6"/>
    <cellStyle name="桁区切り 2" xfId="3"/>
    <cellStyle name="標準" xfId="0" builtinId="0"/>
    <cellStyle name="標準 2" xfId="2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216168717047451"/>
          <c:y val="0.48239436619718312"/>
          <c:w val="0.50263620386643237"/>
          <c:h val="0.40140845070422537"/>
        </c:manualLayout>
      </c:layout>
      <c:pie3DChart>
        <c:varyColors val="1"/>
        <c:ser>
          <c:idx val="0"/>
          <c:order val="0"/>
          <c:tx>
            <c:strRef>
              <c:f>[1]表紙・グラフ!$N$21</c:f>
              <c:strCache>
                <c:ptCount val="1"/>
                <c:pt idx="0">
                  <c:v>平成30年度 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7D4-4D61-AB8C-DF6B31F62141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7D4-4D61-AB8C-DF6B31F62141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7D4-4D61-AB8C-DF6B31F62141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7D4-4D61-AB8C-DF6B31F62141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57D4-4D61-AB8C-DF6B31F6214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7D4-4D61-AB8C-DF6B31F62141}"/>
              </c:ext>
            </c:extLst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7D4-4D61-AB8C-DF6B31F62141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7D4-4D61-AB8C-DF6B31F62141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7D4-4D61-AB8C-DF6B31F62141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57D4-4D61-AB8C-DF6B31F62141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57D4-4D61-AB8C-DF6B31F62141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7D4-4D61-AB8C-DF6B31F62141}"/>
              </c:ext>
            </c:extLst>
          </c:dPt>
          <c:dLbls>
            <c:dLbl>
              <c:idx val="0"/>
              <c:layout>
                <c:manualLayout>
                  <c:x val="-0.17067268173200673"/>
                  <c:y val="-1.0885364681527517E-2"/>
                </c:manualLayout>
              </c:layout>
              <c:tx>
                <c:rich>
                  <a:bodyPr/>
                  <a:lstStyle/>
                  <a:p>
                    <a:pPr>
                      <a:defRPr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市税</a:t>
                    </a:r>
                  </a:p>
                  <a:p>
                    <a:pPr>
                      <a:defRPr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45.5%</a:t>
                    </a:r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  <a:prstDash val="solid"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7D4-4D61-AB8C-DF6B31F62141}"/>
                </c:ext>
              </c:extLst>
            </c:dLbl>
            <c:dLbl>
              <c:idx val="1"/>
              <c:layout>
                <c:manualLayout>
                  <c:x val="6.8228000498180202E-2"/>
                  <c:y val="-5.4383202099737488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7D4-4D61-AB8C-DF6B31F62141}"/>
                </c:ext>
              </c:extLst>
            </c:dLbl>
            <c:dLbl>
              <c:idx val="2"/>
              <c:layout>
                <c:manualLayout>
                  <c:x val="-3.8576301129601843E-2"/>
                  <c:y val="7.829309834354553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7D4-4D61-AB8C-DF6B31F62141}"/>
                </c:ext>
              </c:extLst>
            </c:dLbl>
            <c:dLbl>
              <c:idx val="3"/>
              <c:layout>
                <c:manualLayout>
                  <c:x val="-5.0057091700746709E-2"/>
                  <c:y val="0.1069362758226650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地方交付税</a:t>
                    </a:r>
                  </a:p>
                  <a:p>
                    <a:r>
                      <a:rPr lang="en-US" altLang="ja-JP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6.6%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7D4-4D61-AB8C-DF6B31F62141}"/>
                </c:ext>
              </c:extLst>
            </c:dLbl>
            <c:dLbl>
              <c:idx val="4"/>
              <c:layout>
                <c:manualLayout>
                  <c:x val="-0.19060619748112881"/>
                  <c:y val="5.31979931080043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7D4-4D61-AB8C-DF6B31F62141}"/>
                </c:ext>
              </c:extLst>
            </c:dLbl>
            <c:dLbl>
              <c:idx val="5"/>
              <c:layout>
                <c:manualLayout>
                  <c:x val="-0.19330079018883975"/>
                  <c:y val="-5.41906323183385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7D4-4D61-AB8C-DF6B31F62141}"/>
                </c:ext>
              </c:extLst>
            </c:dLbl>
            <c:dLbl>
              <c:idx val="6"/>
              <c:layout>
                <c:manualLayout>
                  <c:x val="-0.16541191643579065"/>
                  <c:y val="-0.16180724066680255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諸収入 </a:t>
                    </a:r>
                    <a:r>
                      <a:rPr lang="en-US" altLang="ja-JP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2.8%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7D4-4D61-AB8C-DF6B31F62141}"/>
                </c:ext>
              </c:extLst>
            </c:dLbl>
            <c:dLbl>
              <c:idx val="7"/>
              <c:layout>
                <c:manualLayout>
                  <c:x val="-0.11092207644992906"/>
                  <c:y val="-0.27287608298828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7D4-4D61-AB8C-DF6B31F62141}"/>
                </c:ext>
              </c:extLst>
            </c:dLbl>
            <c:dLbl>
              <c:idx val="8"/>
              <c:layout>
                <c:manualLayout>
                  <c:x val="3.4786406622049695E-2"/>
                  <c:y val="-0.2617599312468826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使用料及び</a:t>
                    </a:r>
                  </a:p>
                  <a:p>
                    <a:r>
                      <a:rPr lang="ja-JP" altLang="en-US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手数料</a:t>
                    </a:r>
                  </a:p>
                  <a:p>
                    <a:r>
                      <a:rPr lang="en-US" altLang="ja-JP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1.8%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7D4-4D61-AB8C-DF6B31F62141}"/>
                </c:ext>
              </c:extLst>
            </c:dLbl>
            <c:dLbl>
              <c:idx val="9"/>
              <c:layout>
                <c:manualLayout>
                  <c:x val="0.15181579443395288"/>
                  <c:y val="-0.269709163345230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7D4-4D61-AB8C-DF6B31F62141}"/>
                </c:ext>
              </c:extLst>
            </c:dLbl>
            <c:dLbl>
              <c:idx val="10"/>
              <c:layout>
                <c:manualLayout>
                  <c:x val="0.23783151980927536"/>
                  <c:y val="-0.195728060039576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7D4-4D61-AB8C-DF6B31F62141}"/>
                </c:ext>
              </c:extLst>
            </c:dLbl>
            <c:dLbl>
              <c:idx val="11"/>
              <c:layout>
                <c:manualLayout>
                  <c:x val="0.23046409181277649"/>
                  <c:y val="-4.3817234113341444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その他</a:t>
                    </a:r>
                  </a:p>
                  <a:p>
                    <a:r>
                      <a:rPr lang="en-US" altLang="ja-JP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1.3%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57D4-4D61-AB8C-DF6B31F62141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3075571177504388"/>
                  <c:y val="0.28169014084507044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7D4-4D61-AB8C-DF6B31F62141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56063268892794371"/>
                  <c:y val="0.54929577464788737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7D4-4D61-AB8C-DF6B31F62141}"/>
                </c:ext>
              </c:extLst>
            </c:dLbl>
            <c:dLbl>
              <c:idx val="15"/>
              <c:layout>
                <c:manualLayout>
                  <c:xMode val="edge"/>
                  <c:yMode val="edge"/>
                  <c:x val="0.4024604569420035"/>
                  <c:y val="6.3380281690140844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7D4-4D61-AB8C-DF6B31F62141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7785588752196837"/>
                  <c:y val="1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4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7D4-4D61-AB8C-DF6B31F62141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9525"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rgbClr val="000000"/>
                  </a:solidFill>
                </a:ln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[1]表紙・グラフ!$M$23:$M$34</c:f>
              <c:strCache>
                <c:ptCount val="12"/>
                <c:pt idx="0">
                  <c:v>市税</c:v>
                </c:pt>
                <c:pt idx="1">
                  <c:v>国庫支出金</c:v>
                </c:pt>
                <c:pt idx="2">
                  <c:v>市債</c:v>
                </c:pt>
                <c:pt idx="3">
                  <c:v>地方交付税</c:v>
                </c:pt>
                <c:pt idx="4">
                  <c:v>県支出金</c:v>
                </c:pt>
                <c:pt idx="5">
                  <c:v>地方消費税交付金</c:v>
                </c:pt>
                <c:pt idx="6">
                  <c:v>諸収入</c:v>
                </c:pt>
                <c:pt idx="7">
                  <c:v>分担金及び負担金</c:v>
                </c:pt>
                <c:pt idx="8">
                  <c:v>使用料及び手数料</c:v>
                </c:pt>
                <c:pt idx="9">
                  <c:v>地方譲与税</c:v>
                </c:pt>
                <c:pt idx="10">
                  <c:v>繰入金</c:v>
                </c:pt>
                <c:pt idx="11">
                  <c:v>その他</c:v>
                </c:pt>
              </c:strCache>
            </c:strRef>
          </c:cat>
          <c:val>
            <c:numRef>
              <c:f>[1]表紙・グラフ!$N$23:$N$34</c:f>
              <c:numCache>
                <c:formatCode>General</c:formatCode>
                <c:ptCount val="12"/>
                <c:pt idx="0">
                  <c:v>81197912</c:v>
                </c:pt>
                <c:pt idx="1">
                  <c:v>32749400</c:v>
                </c:pt>
                <c:pt idx="2">
                  <c:v>20458200</c:v>
                </c:pt>
                <c:pt idx="3">
                  <c:v>10800000</c:v>
                </c:pt>
                <c:pt idx="4">
                  <c:v>11540945</c:v>
                </c:pt>
                <c:pt idx="5">
                  <c:v>8700000</c:v>
                </c:pt>
                <c:pt idx="6">
                  <c:v>4804857</c:v>
                </c:pt>
                <c:pt idx="7">
                  <c:v>2203095</c:v>
                </c:pt>
                <c:pt idx="8">
                  <c:v>3171066</c:v>
                </c:pt>
                <c:pt idx="9">
                  <c:v>1860000</c:v>
                </c:pt>
                <c:pt idx="10">
                  <c:v>4556436</c:v>
                </c:pt>
                <c:pt idx="11">
                  <c:v>2433011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B-57D4-4D61-AB8C-DF6B31F62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57749021502446"/>
          <c:y val="0.4689655172413793"/>
          <c:w val="0.53521172770044267"/>
          <c:h val="0.41724137931034483"/>
        </c:manualLayout>
      </c:layout>
      <c:pie3DChart>
        <c:varyColors val="1"/>
        <c:ser>
          <c:idx val="0"/>
          <c:order val="0"/>
          <c:tx>
            <c:strRef>
              <c:f>[1]表紙・グラフ!$N$48</c:f>
              <c:strCache>
                <c:ptCount val="1"/>
                <c:pt idx="0">
                  <c:v>平成30年度 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2C74-4868-9B4D-2EAB2006262E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C74-4868-9B4D-2EAB2006262E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2C74-4868-9B4D-2EAB2006262E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2C74-4868-9B4D-2EAB2006262E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2C74-4868-9B4D-2EAB2006262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2C74-4868-9B4D-2EAB2006262E}"/>
              </c:ext>
            </c:extLst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2C74-4868-9B4D-2EAB2006262E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2C74-4868-9B4D-2EAB2006262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2C74-4868-9B4D-2EAB2006262E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2C74-4868-9B4D-2EAB2006262E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2C74-4868-9B4D-2EAB2006262E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2C74-4868-9B4D-2EAB2006262E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2C74-4868-9B4D-2EAB2006262E}"/>
              </c:ext>
            </c:extLst>
          </c:dPt>
          <c:dLbls>
            <c:dLbl>
              <c:idx val="0"/>
              <c:layout>
                <c:manualLayout>
                  <c:x val="-0.15981829917330198"/>
                  <c:y val="8.1842700696895532E-3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民生費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44.0%</a:t>
                    </a:r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9525" cap="rnd" cmpd="sng">
                  <a:solidFill>
                    <a:schemeClr val="tx1"/>
                  </a:solidFill>
                  <a:prstDash val="solid"/>
                  <a:round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74-4868-9B4D-2EAB2006262E}"/>
                </c:ext>
              </c:extLst>
            </c:dLbl>
            <c:dLbl>
              <c:idx val="1"/>
              <c:layout>
                <c:manualLayout>
                  <c:x val="-3.4468975686169412E-2"/>
                  <c:y val="-4.4236763508009765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 cap="rnd" cmpd="sng">
                  <a:solidFill>
                    <a:schemeClr val="tx1"/>
                  </a:solidFill>
                  <a:prstDash val="solid"/>
                  <a:round/>
                </a:ln>
                <a:effectLst/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74-4868-9B4D-2EAB2006262E}"/>
                </c:ext>
              </c:extLst>
            </c:dLbl>
            <c:dLbl>
              <c:idx val="2"/>
              <c:layout>
                <c:manualLayout>
                  <c:x val="5.1874061410582172E-2"/>
                  <c:y val="-1.8713729749298622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 cap="rnd" cmpd="sng">
                  <a:solidFill>
                    <a:schemeClr val="tx1"/>
                  </a:solidFill>
                  <a:prstDash val="solid"/>
                  <a:round/>
                </a:ln>
                <a:effectLst/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74-4868-9B4D-2EAB2006262E}"/>
                </c:ext>
              </c:extLst>
            </c:dLbl>
            <c:dLbl>
              <c:idx val="3"/>
              <c:layout>
                <c:manualLayout>
                  <c:x val="-5.6884293767093259E-2"/>
                  <c:y val="3.7412226177854405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 cap="rnd" cmpd="sng">
                  <a:solidFill>
                    <a:schemeClr val="tx1"/>
                  </a:solidFill>
                  <a:prstDash val="solid"/>
                  <a:round/>
                </a:ln>
                <a:effectLst/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C74-4868-9B4D-2EAB2006262E}"/>
                </c:ext>
              </c:extLst>
            </c:dLbl>
            <c:dLbl>
              <c:idx val="4"/>
              <c:layout>
                <c:manualLayout>
                  <c:x val="-0.11202985147012658"/>
                  <c:y val="0.10692333488020757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 cap="rnd" cmpd="sng">
                  <a:solidFill>
                    <a:schemeClr val="tx1"/>
                  </a:solidFill>
                  <a:round/>
                </a:ln>
                <a:effectLst/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C74-4868-9B4D-2EAB2006262E}"/>
                </c:ext>
              </c:extLst>
            </c:dLbl>
            <c:dLbl>
              <c:idx val="5"/>
              <c:layout>
                <c:manualLayout>
                  <c:x val="-0.17330129156696625"/>
                  <c:y val="2.89131119609510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C74-4868-9B4D-2EAB2006262E}"/>
                </c:ext>
              </c:extLst>
            </c:dLbl>
            <c:dLbl>
              <c:idx val="6"/>
              <c:layout>
                <c:manualLayout>
                  <c:x val="-0.1917325164616295"/>
                  <c:y val="-6.63720830976326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C74-4868-9B4D-2EAB2006262E}"/>
                </c:ext>
              </c:extLst>
            </c:dLbl>
            <c:dLbl>
              <c:idx val="7"/>
              <c:layout>
                <c:manualLayout>
                  <c:x val="-0.16726536074677173"/>
                  <c:y val="-0.1828114044150275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農林水産業費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2.1%</a:t>
                    </a:r>
                  </a:p>
                </c:rich>
              </c:tx>
              <c:numFmt formatCode="0.0%" sourceLinked="0"/>
              <c:spPr>
                <a:noFill/>
                <a:ln w="9525" cap="rnd" cmpd="sng">
                  <a:solidFill>
                    <a:schemeClr val="tx1"/>
                  </a:solidFill>
                  <a:round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C74-4868-9B4D-2EAB2006262E}"/>
                </c:ext>
              </c:extLst>
            </c:dLbl>
            <c:dLbl>
              <c:idx val="8"/>
              <c:layout>
                <c:manualLayout>
                  <c:x val="-0.10603406297331076"/>
                  <c:y val="-0.30173024093977691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商工費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1.1%</a:t>
                    </a:r>
                  </a:p>
                </c:rich>
              </c:tx>
              <c:numFmt formatCode="0.0%" sourceLinked="0"/>
              <c:spPr>
                <a:noFill/>
                <a:ln w="9525" cap="rnd" cmpd="sng">
                  <a:solidFill>
                    <a:schemeClr val="tx1"/>
                  </a:solidFill>
                  <a:round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C74-4868-9B4D-2EAB2006262E}"/>
                </c:ext>
              </c:extLst>
            </c:dLbl>
            <c:dLbl>
              <c:idx val="9"/>
              <c:layout>
                <c:manualLayout>
                  <c:x val="-3.8947884450404079E-3"/>
                  <c:y val="-0.3037602593329020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C74-4868-9B4D-2EAB2006262E}"/>
                </c:ext>
              </c:extLst>
            </c:dLbl>
            <c:dLbl>
              <c:idx val="10"/>
              <c:layout>
                <c:manualLayout>
                  <c:x val="8.2535074559859908E-2"/>
                  <c:y val="-0.272793417767826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C74-4868-9B4D-2EAB2006262E}"/>
                </c:ext>
              </c:extLst>
            </c:dLbl>
            <c:dLbl>
              <c:idx val="11"/>
              <c:layout>
                <c:manualLayout>
                  <c:x val="0.17708237073680333"/>
                  <c:y val="-0.203041809639623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C74-4868-9B4D-2EAB2006262E}"/>
                </c:ext>
              </c:extLst>
            </c:dLbl>
            <c:dLbl>
              <c:idx val="12"/>
              <c:layout>
                <c:manualLayout>
                  <c:x val="0.24047742166348476"/>
                  <c:y val="-4.95428817250922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C74-4868-9B4D-2EAB2006262E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58802867451298635"/>
                  <c:y val="2.4137931034482758E-2"/>
                </c:manualLayout>
              </c:layout>
              <c:numFmt formatCode="0.0%" sourceLinked="0"/>
              <c:spPr>
                <a:noFill/>
                <a:ln w="9525" cap="rnd" cmpd="sng">
                  <a:solidFill>
                    <a:schemeClr val="tx1"/>
                  </a:solidFill>
                  <a:round/>
                </a:ln>
                <a:effectLst/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C74-4868-9B4D-2EAB2006262E}"/>
                </c:ext>
              </c:extLst>
            </c:dLbl>
            <c:numFmt formatCode="0.0%" sourceLinked="0"/>
            <c:spPr>
              <a:noFill/>
              <a:ln w="9525" cap="rnd" cmpd="sng">
                <a:solidFill>
                  <a:schemeClr val="tx1"/>
                </a:solidFill>
                <a:round/>
              </a:ln>
              <a:effectLst/>
            </c:spPr>
            <c:txPr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[1]表紙・グラフ!$M$50:$M$62</c:f>
              <c:strCache>
                <c:ptCount val="13"/>
                <c:pt idx="0">
                  <c:v>民生費</c:v>
                </c:pt>
                <c:pt idx="1">
                  <c:v>土木費</c:v>
                </c:pt>
                <c:pt idx="2">
                  <c:v>衛生費</c:v>
                </c:pt>
                <c:pt idx="3">
                  <c:v>教育費</c:v>
                </c:pt>
                <c:pt idx="4">
                  <c:v>公債費</c:v>
                </c:pt>
                <c:pt idx="5">
                  <c:v>総務費</c:v>
                </c:pt>
                <c:pt idx="6">
                  <c:v>消防費</c:v>
                </c:pt>
                <c:pt idx="7">
                  <c:v>農林水産業費</c:v>
                </c:pt>
                <c:pt idx="8">
                  <c:v>商工費</c:v>
                </c:pt>
                <c:pt idx="9">
                  <c:v>諸支出金</c:v>
                </c:pt>
                <c:pt idx="10">
                  <c:v>議会費</c:v>
                </c:pt>
                <c:pt idx="11">
                  <c:v>労働費</c:v>
                </c:pt>
                <c:pt idx="12">
                  <c:v>予備費</c:v>
                </c:pt>
              </c:strCache>
            </c:strRef>
          </c:cat>
          <c:val>
            <c:numRef>
              <c:f>[1]表紙・グラフ!$N$50:$N$62</c:f>
              <c:numCache>
                <c:formatCode>General</c:formatCode>
                <c:ptCount val="13"/>
                <c:pt idx="0">
                  <c:v>79693422</c:v>
                </c:pt>
                <c:pt idx="1">
                  <c:v>26952235</c:v>
                </c:pt>
                <c:pt idx="2">
                  <c:v>17298958</c:v>
                </c:pt>
                <c:pt idx="3">
                  <c:v>20128928</c:v>
                </c:pt>
                <c:pt idx="4">
                  <c:v>17063875</c:v>
                </c:pt>
                <c:pt idx="5">
                  <c:v>10662583</c:v>
                </c:pt>
                <c:pt idx="6">
                  <c:v>4431680</c:v>
                </c:pt>
                <c:pt idx="7">
                  <c:v>3326310</c:v>
                </c:pt>
                <c:pt idx="8">
                  <c:v>3063502</c:v>
                </c:pt>
                <c:pt idx="9">
                  <c:v>435876</c:v>
                </c:pt>
                <c:pt idx="10">
                  <c:v>872990</c:v>
                </c:pt>
                <c:pt idx="11">
                  <c:v>444563</c:v>
                </c:pt>
                <c:pt idx="12">
                  <c:v>100000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2C74-4868-9B4D-2EAB20062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6</xdr:row>
      <xdr:rowOff>123825</xdr:rowOff>
    </xdr:from>
    <xdr:to>
      <xdr:col>9</xdr:col>
      <xdr:colOff>438150</xdr:colOff>
      <xdr:row>25</xdr:row>
      <xdr:rowOff>28575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30</xdr:row>
      <xdr:rowOff>0</xdr:rowOff>
    </xdr:from>
    <xdr:to>
      <xdr:col>9</xdr:col>
      <xdr:colOff>400050</xdr:colOff>
      <xdr:row>48</xdr:row>
      <xdr:rowOff>123825</xdr:rowOff>
    </xdr:to>
    <xdr:graphicFrame macro="">
      <xdr:nvGraphicFramePr>
        <xdr:cNvPr id="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_&#32207;&#21209;&#23616;/10_&#32207;&#21209;&#37096;/0100_&#32207;&#21209;&#35506;/50%20&#32113;&#35336;&#20418;/&#32113;&#35336;&#26360;/H30%20&#32113;&#35336;&#26360;/CD-R/data/14%20&#24066;&#25919;&#12539;&#36001;&#2591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・グラフ"/>
      <sheetName val="229"/>
      <sheetName val="230"/>
      <sheetName val="231,232"/>
      <sheetName val="233"/>
      <sheetName val="白紙"/>
      <sheetName val="234"/>
      <sheetName val="235"/>
      <sheetName val="236.237"/>
      <sheetName val=" 238,239"/>
      <sheetName val="240.241.242"/>
      <sheetName val="243.244"/>
      <sheetName val="245.246"/>
      <sheetName val="247"/>
      <sheetName val="248"/>
    </sheetNames>
    <sheetDataSet>
      <sheetData sheetId="0">
        <row r="21">
          <cell r="N21" t="str">
            <v xml:space="preserve">平成30年度 </v>
          </cell>
        </row>
        <row r="23">
          <cell r="M23" t="str">
            <v>市税</v>
          </cell>
          <cell r="N23">
            <v>81197912</v>
          </cell>
        </row>
        <row r="24">
          <cell r="M24" t="str">
            <v>国庫支出金</v>
          </cell>
          <cell r="N24">
            <v>32749400</v>
          </cell>
        </row>
        <row r="25">
          <cell r="M25" t="str">
            <v>市債</v>
          </cell>
          <cell r="N25">
            <v>20458200</v>
          </cell>
        </row>
        <row r="26">
          <cell r="M26" t="str">
            <v>地方交付税</v>
          </cell>
          <cell r="N26">
            <v>10800000</v>
          </cell>
        </row>
        <row r="27">
          <cell r="M27" t="str">
            <v>県支出金</v>
          </cell>
          <cell r="N27">
            <v>11540945</v>
          </cell>
        </row>
        <row r="28">
          <cell r="M28" t="str">
            <v>地方消費税交付金</v>
          </cell>
          <cell r="N28">
            <v>8700000</v>
          </cell>
        </row>
        <row r="29">
          <cell r="M29" t="str">
            <v>諸収入</v>
          </cell>
          <cell r="N29">
            <v>4804857</v>
          </cell>
        </row>
        <row r="30">
          <cell r="M30" t="str">
            <v>分担金及び負担金</v>
          </cell>
          <cell r="N30">
            <v>2203095</v>
          </cell>
        </row>
        <row r="31">
          <cell r="M31" t="str">
            <v>使用料及び手数料</v>
          </cell>
          <cell r="N31">
            <v>3171066</v>
          </cell>
        </row>
        <row r="32">
          <cell r="M32" t="str">
            <v>地方譲与税</v>
          </cell>
          <cell r="N32">
            <v>1860000</v>
          </cell>
        </row>
        <row r="33">
          <cell r="M33" t="str">
            <v>繰入金</v>
          </cell>
          <cell r="N33">
            <v>4556436</v>
          </cell>
        </row>
        <row r="34">
          <cell r="M34" t="str">
            <v>その他</v>
          </cell>
          <cell r="N34">
            <v>2433011</v>
          </cell>
        </row>
        <row r="48">
          <cell r="N48" t="str">
            <v xml:space="preserve">平成30年度 </v>
          </cell>
        </row>
        <row r="50">
          <cell r="M50" t="str">
            <v>民生費</v>
          </cell>
          <cell r="N50">
            <v>79693422</v>
          </cell>
        </row>
        <row r="51">
          <cell r="M51" t="str">
            <v>土木費</v>
          </cell>
          <cell r="N51">
            <v>26952235</v>
          </cell>
        </row>
        <row r="52">
          <cell r="M52" t="str">
            <v>衛生費</v>
          </cell>
          <cell r="N52">
            <v>17298958</v>
          </cell>
        </row>
        <row r="53">
          <cell r="M53" t="str">
            <v>教育費</v>
          </cell>
          <cell r="N53">
            <v>20128928</v>
          </cell>
        </row>
        <row r="54">
          <cell r="M54" t="str">
            <v>公債費</v>
          </cell>
          <cell r="N54">
            <v>17063875</v>
          </cell>
        </row>
        <row r="55">
          <cell r="M55" t="str">
            <v>総務費</v>
          </cell>
          <cell r="N55">
            <v>10662583</v>
          </cell>
        </row>
        <row r="56">
          <cell r="M56" t="str">
            <v>消防費</v>
          </cell>
          <cell r="N56">
            <v>4431680</v>
          </cell>
        </row>
        <row r="57">
          <cell r="M57" t="str">
            <v>農林水産業費</v>
          </cell>
          <cell r="N57">
            <v>3326310</v>
          </cell>
        </row>
        <row r="58">
          <cell r="M58" t="str">
            <v>商工費</v>
          </cell>
          <cell r="N58">
            <v>3063502</v>
          </cell>
        </row>
        <row r="59">
          <cell r="M59" t="str">
            <v>諸支出金</v>
          </cell>
          <cell r="N59">
            <v>435876</v>
          </cell>
        </row>
        <row r="60">
          <cell r="M60" t="str">
            <v>議会費</v>
          </cell>
          <cell r="N60">
            <v>872990</v>
          </cell>
        </row>
        <row r="61">
          <cell r="M61" t="str">
            <v>労働費</v>
          </cell>
          <cell r="N61">
            <v>444563</v>
          </cell>
        </row>
        <row r="62">
          <cell r="M62" t="str">
            <v>予備費</v>
          </cell>
          <cell r="N62">
            <v>100000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D1:X48"/>
  <sheetViews>
    <sheetView tabSelected="1" zoomScaleNormal="100" zoomScaleSheetLayoutView="85" workbookViewId="0"/>
  </sheetViews>
  <sheetFormatPr defaultRowHeight="12" x14ac:dyDescent="0.15"/>
  <cols>
    <col min="1" max="4" width="10.83203125" style="1" customWidth="1"/>
    <col min="5" max="5" width="13" style="1" customWidth="1"/>
    <col min="6" max="6" width="16.83203125" style="1" customWidth="1"/>
    <col min="7" max="12" width="10.83203125" style="1" customWidth="1"/>
    <col min="13" max="13" width="23.6640625" style="4" customWidth="1"/>
    <col min="14" max="14" width="15.5" style="4" customWidth="1"/>
    <col min="15" max="15" width="11.33203125" style="4" customWidth="1"/>
    <col min="16" max="16" width="14.1640625" style="4" customWidth="1"/>
    <col min="17" max="17" width="15.1640625" style="4" customWidth="1"/>
    <col min="18" max="18" width="9.33203125" style="4"/>
    <col min="19" max="19" width="17.83203125" style="4" customWidth="1"/>
    <col min="20" max="20" width="27.83203125" style="4" customWidth="1"/>
    <col min="21" max="21" width="15.5" style="4" bestFit="1" customWidth="1"/>
    <col min="22" max="22" width="9.33203125" style="4"/>
    <col min="23" max="24" width="9.33203125" style="5"/>
    <col min="25" max="16384" width="9.33203125" style="1"/>
  </cols>
  <sheetData>
    <row r="1" spans="4:24" ht="17.25" x14ac:dyDescent="0.15">
      <c r="M1" s="40"/>
      <c r="N1" s="40"/>
      <c r="O1" s="40"/>
      <c r="P1" s="41" t="s">
        <v>0</v>
      </c>
      <c r="Q1" s="41"/>
      <c r="R1" s="41"/>
    </row>
    <row r="2" spans="4:24" ht="17.25" x14ac:dyDescent="0.2">
      <c r="D2" s="42" t="s">
        <v>1</v>
      </c>
      <c r="E2" s="42"/>
      <c r="F2" s="42"/>
      <c r="M2" s="6" t="s">
        <v>2</v>
      </c>
    </row>
    <row r="3" spans="4:24" x14ac:dyDescent="0.15">
      <c r="M3" s="38"/>
      <c r="N3" s="39" t="s">
        <v>53</v>
      </c>
      <c r="O3" s="39"/>
      <c r="P3" s="4" t="s">
        <v>3</v>
      </c>
      <c r="Q3" s="4">
        <v>184474922</v>
      </c>
      <c r="R3" s="7">
        <v>100</v>
      </c>
      <c r="T3" s="4" t="s">
        <v>4</v>
      </c>
      <c r="U3" s="8" t="s">
        <v>51</v>
      </c>
      <c r="V3" s="9"/>
    </row>
    <row r="4" spans="4:24" x14ac:dyDescent="0.15">
      <c r="M4" s="38"/>
      <c r="N4" s="10" t="s">
        <v>5</v>
      </c>
      <c r="O4" s="10" t="s">
        <v>52</v>
      </c>
      <c r="R4" s="7"/>
      <c r="U4" s="4" t="s">
        <v>6</v>
      </c>
      <c r="V4" s="4" t="s">
        <v>7</v>
      </c>
    </row>
    <row r="5" spans="4:24" s="2" customFormat="1" x14ac:dyDescent="0.15">
      <c r="M5" s="4" t="s">
        <v>8</v>
      </c>
      <c r="N5" s="11">
        <v>81197912</v>
      </c>
      <c r="O5" s="12">
        <f t="shared" ref="O5:O14" si="0">N5/$U$23*100</f>
        <v>62424.878337548907</v>
      </c>
      <c r="P5" s="4" t="s">
        <v>8</v>
      </c>
      <c r="Q5" s="4">
        <v>81197912</v>
      </c>
      <c r="R5" s="13">
        <v>44</v>
      </c>
      <c r="S5" s="14"/>
      <c r="T5" s="4" t="s">
        <v>3</v>
      </c>
      <c r="U5" s="15">
        <v>184474922</v>
      </c>
      <c r="V5" s="16">
        <v>100</v>
      </c>
      <c r="W5" s="17"/>
      <c r="X5" s="17"/>
    </row>
    <row r="6" spans="4:24" x14ac:dyDescent="0.15">
      <c r="D6" s="2" t="s">
        <v>48</v>
      </c>
      <c r="E6" s="2"/>
      <c r="F6" s="3">
        <f>N17</f>
        <v>184474922</v>
      </c>
      <c r="G6" s="2" t="s">
        <v>9</v>
      </c>
      <c r="M6" s="4" t="s">
        <v>10</v>
      </c>
      <c r="N6" s="11">
        <v>32749400</v>
      </c>
      <c r="O6" s="12">
        <f>N6/$U$23*100</f>
        <v>25177.707902485527</v>
      </c>
      <c r="P6" s="18" t="s">
        <v>10</v>
      </c>
      <c r="Q6" s="18">
        <v>32749400</v>
      </c>
      <c r="R6" s="19">
        <v>17.7</v>
      </c>
      <c r="T6" s="4" t="s">
        <v>8</v>
      </c>
      <c r="U6" s="20">
        <v>81197912</v>
      </c>
      <c r="V6" s="21">
        <v>44</v>
      </c>
    </row>
    <row r="7" spans="4:24" x14ac:dyDescent="0.15">
      <c r="M7" s="4" t="s">
        <v>11</v>
      </c>
      <c r="N7" s="11">
        <v>20458200</v>
      </c>
      <c r="O7" s="12">
        <f t="shared" si="0"/>
        <v>15728.244908628232</v>
      </c>
      <c r="P7" s="18" t="s">
        <v>11</v>
      </c>
      <c r="Q7" s="18">
        <v>20458200</v>
      </c>
      <c r="R7" s="19">
        <v>11.1</v>
      </c>
      <c r="T7" s="14" t="s">
        <v>12</v>
      </c>
      <c r="U7" s="20">
        <v>1860000</v>
      </c>
      <c r="V7" s="21">
        <v>1</v>
      </c>
    </row>
    <row r="8" spans="4:24" x14ac:dyDescent="0.15">
      <c r="M8" s="4" t="s">
        <v>13</v>
      </c>
      <c r="N8" s="11">
        <v>10800000</v>
      </c>
      <c r="O8" s="12">
        <f t="shared" si="0"/>
        <v>8303.0298370914788</v>
      </c>
      <c r="P8" s="18" t="s">
        <v>13</v>
      </c>
      <c r="Q8" s="18">
        <v>10800000</v>
      </c>
      <c r="R8" s="19">
        <v>5.9</v>
      </c>
      <c r="T8" s="4" t="s">
        <v>14</v>
      </c>
      <c r="U8" s="20">
        <v>160000</v>
      </c>
      <c r="V8" s="21">
        <v>0.1</v>
      </c>
    </row>
    <row r="9" spans="4:24" x14ac:dyDescent="0.15">
      <c r="M9" s="22" t="s">
        <v>15</v>
      </c>
      <c r="N9" s="11">
        <v>11540945</v>
      </c>
      <c r="O9" s="12">
        <f t="shared" si="0"/>
        <v>8872.6676558547897</v>
      </c>
      <c r="P9" s="18" t="s">
        <v>15</v>
      </c>
      <c r="Q9" s="18">
        <v>11540945</v>
      </c>
      <c r="R9" s="19">
        <v>6.3</v>
      </c>
      <c r="T9" s="4" t="s">
        <v>16</v>
      </c>
      <c r="U9" s="20">
        <v>340000</v>
      </c>
      <c r="V9" s="21">
        <v>0.2</v>
      </c>
    </row>
    <row r="10" spans="4:24" x14ac:dyDescent="0.15">
      <c r="M10" s="4" t="s">
        <v>17</v>
      </c>
      <c r="N10" s="11">
        <v>8700000</v>
      </c>
      <c r="O10" s="12">
        <f t="shared" si="0"/>
        <v>6688.5518132125808</v>
      </c>
      <c r="P10" s="18" t="s">
        <v>17</v>
      </c>
      <c r="Q10" s="18">
        <v>8700000</v>
      </c>
      <c r="R10" s="19">
        <v>4.7</v>
      </c>
      <c r="T10" s="4" t="s">
        <v>18</v>
      </c>
      <c r="U10" s="20">
        <v>390000</v>
      </c>
      <c r="V10" s="21">
        <v>0.2</v>
      </c>
    </row>
    <row r="11" spans="4:24" x14ac:dyDescent="0.15">
      <c r="M11" s="22" t="s">
        <v>19</v>
      </c>
      <c r="N11" s="11">
        <v>4804857</v>
      </c>
      <c r="O11" s="12">
        <f t="shared" si="0"/>
        <v>3693.9695401812828</v>
      </c>
      <c r="P11" s="18" t="s">
        <v>19</v>
      </c>
      <c r="Q11" s="18">
        <v>4804857</v>
      </c>
      <c r="R11" s="19">
        <v>2.6</v>
      </c>
      <c r="S11" s="23"/>
      <c r="T11" s="4" t="s">
        <v>17</v>
      </c>
      <c r="U11" s="20">
        <v>8700000</v>
      </c>
      <c r="V11" s="21">
        <v>4.7</v>
      </c>
    </row>
    <row r="12" spans="4:24" x14ac:dyDescent="0.15">
      <c r="M12" s="4" t="s">
        <v>20</v>
      </c>
      <c r="N12" s="11">
        <v>2203095</v>
      </c>
      <c r="O12" s="12">
        <f t="shared" si="0"/>
        <v>1693.737362865468</v>
      </c>
      <c r="P12" s="18" t="s">
        <v>20</v>
      </c>
      <c r="Q12" s="18">
        <v>2203095</v>
      </c>
      <c r="R12" s="19">
        <v>1.2</v>
      </c>
      <c r="T12" s="4" t="s">
        <v>21</v>
      </c>
      <c r="U12" s="20">
        <v>43000</v>
      </c>
      <c r="V12" s="21">
        <v>0</v>
      </c>
    </row>
    <row r="13" spans="4:24" x14ac:dyDescent="0.15">
      <c r="M13" s="4" t="s">
        <v>22</v>
      </c>
      <c r="N13" s="11">
        <v>3171066</v>
      </c>
      <c r="O13" s="12">
        <f t="shared" si="0"/>
        <v>2437.9125567950305</v>
      </c>
      <c r="P13" s="18" t="s">
        <v>22</v>
      </c>
      <c r="Q13" s="18">
        <v>3171066</v>
      </c>
      <c r="R13" s="19">
        <v>1.7000000000000002</v>
      </c>
      <c r="T13" s="4" t="s">
        <v>23</v>
      </c>
      <c r="U13" s="21" t="s">
        <v>24</v>
      </c>
      <c r="V13" s="21" t="s">
        <v>24</v>
      </c>
    </row>
    <row r="14" spans="4:24" x14ac:dyDescent="0.15">
      <c r="M14" s="14" t="s">
        <v>12</v>
      </c>
      <c r="N14" s="11">
        <v>1860000</v>
      </c>
      <c r="O14" s="12">
        <f t="shared" si="0"/>
        <v>1429.9662497213103</v>
      </c>
      <c r="P14" s="18" t="s">
        <v>12</v>
      </c>
      <c r="Q14" s="18">
        <v>1860000</v>
      </c>
      <c r="R14" s="19">
        <v>1</v>
      </c>
      <c r="T14" s="4" t="s">
        <v>25</v>
      </c>
      <c r="U14" s="20">
        <v>340000</v>
      </c>
      <c r="V14" s="21">
        <v>0.2</v>
      </c>
    </row>
    <row r="15" spans="4:24" x14ac:dyDescent="0.15">
      <c r="M15" s="4" t="s">
        <v>26</v>
      </c>
      <c r="N15" s="23">
        <v>4556436</v>
      </c>
      <c r="O15" s="12">
        <f>N15/$U$23*100</f>
        <v>3502.9837091479399</v>
      </c>
      <c r="P15" s="18" t="s">
        <v>26</v>
      </c>
      <c r="Q15" s="18">
        <v>4556436</v>
      </c>
      <c r="R15" s="19">
        <v>2.5</v>
      </c>
      <c r="T15" s="4" t="s">
        <v>27</v>
      </c>
      <c r="U15" s="20">
        <v>470000</v>
      </c>
      <c r="V15" s="21">
        <v>0.30000000000000004</v>
      </c>
    </row>
    <row r="16" spans="4:24" x14ac:dyDescent="0.15">
      <c r="M16" s="24" t="s">
        <v>28</v>
      </c>
      <c r="N16" s="11">
        <f>SUM(Q16:Q26)</f>
        <v>2433011</v>
      </c>
      <c r="O16" s="12">
        <f>N16/U5*100</f>
        <v>1.3188844172542866</v>
      </c>
      <c r="P16" s="25" t="s">
        <v>14</v>
      </c>
      <c r="Q16" s="25">
        <v>160000</v>
      </c>
      <c r="R16" s="19">
        <v>0.1</v>
      </c>
      <c r="S16" s="26"/>
      <c r="T16" s="4" t="s">
        <v>13</v>
      </c>
      <c r="U16" s="20">
        <v>10800000</v>
      </c>
      <c r="V16" s="21">
        <v>5.9</v>
      </c>
    </row>
    <row r="17" spans="4:24" x14ac:dyDescent="0.15">
      <c r="M17" s="27"/>
      <c r="N17" s="8">
        <f>SUM(N5:N16)</f>
        <v>184474922</v>
      </c>
      <c r="O17" s="9">
        <f>SUM(O5:O16)</f>
        <v>139954.96875794977</v>
      </c>
      <c r="P17" s="18" t="s">
        <v>16</v>
      </c>
      <c r="Q17" s="18">
        <v>340000</v>
      </c>
      <c r="R17" s="19">
        <v>0.2</v>
      </c>
      <c r="T17" s="4" t="s">
        <v>29</v>
      </c>
      <c r="U17" s="20">
        <v>100000</v>
      </c>
      <c r="V17" s="21">
        <v>0</v>
      </c>
    </row>
    <row r="18" spans="4:24" x14ac:dyDescent="0.15">
      <c r="P18" s="18" t="s">
        <v>18</v>
      </c>
      <c r="Q18" s="18">
        <v>390000</v>
      </c>
      <c r="R18" s="19">
        <v>0.2</v>
      </c>
      <c r="T18" s="4" t="s">
        <v>20</v>
      </c>
      <c r="U18" s="20">
        <v>2203095</v>
      </c>
      <c r="V18" s="21">
        <v>1.2</v>
      </c>
    </row>
    <row r="19" spans="4:24" x14ac:dyDescent="0.15">
      <c r="P19" s="18" t="s">
        <v>21</v>
      </c>
      <c r="Q19" s="18">
        <v>43000</v>
      </c>
      <c r="R19" s="19">
        <v>0</v>
      </c>
      <c r="T19" s="4" t="s">
        <v>22</v>
      </c>
      <c r="U19" s="20">
        <v>3171066</v>
      </c>
      <c r="V19" s="21">
        <v>1.7000000000000002</v>
      </c>
    </row>
    <row r="20" spans="4:24" x14ac:dyDescent="0.15">
      <c r="P20" s="18" t="s">
        <v>23</v>
      </c>
      <c r="Q20" s="18" t="s">
        <v>24</v>
      </c>
      <c r="R20" s="19" t="s">
        <v>24</v>
      </c>
      <c r="T20" s="4" t="s">
        <v>10</v>
      </c>
      <c r="U20" s="20">
        <v>32749400</v>
      </c>
      <c r="V20" s="21">
        <v>17.7</v>
      </c>
    </row>
    <row r="21" spans="4:24" x14ac:dyDescent="0.15">
      <c r="P21" s="18" t="s">
        <v>25</v>
      </c>
      <c r="Q21" s="18">
        <v>340000</v>
      </c>
      <c r="R21" s="19">
        <v>0.2</v>
      </c>
      <c r="T21" s="4" t="s">
        <v>15</v>
      </c>
      <c r="U21" s="20">
        <v>11540945</v>
      </c>
      <c r="V21" s="21">
        <v>6.3</v>
      </c>
    </row>
    <row r="22" spans="4:24" x14ac:dyDescent="0.15">
      <c r="P22" s="18" t="s">
        <v>27</v>
      </c>
      <c r="Q22" s="18">
        <v>470000</v>
      </c>
      <c r="R22" s="19">
        <v>0.30000000000000004</v>
      </c>
      <c r="T22" s="4" t="s">
        <v>30</v>
      </c>
      <c r="U22" s="20">
        <v>459937</v>
      </c>
      <c r="V22" s="21">
        <v>0.2</v>
      </c>
    </row>
    <row r="23" spans="4:24" x14ac:dyDescent="0.15">
      <c r="P23" s="18" t="s">
        <v>29</v>
      </c>
      <c r="Q23" s="20">
        <v>100000</v>
      </c>
      <c r="R23" s="19">
        <v>0</v>
      </c>
      <c r="T23" s="4" t="s">
        <v>31</v>
      </c>
      <c r="U23" s="20">
        <v>130073</v>
      </c>
      <c r="V23" s="21">
        <v>0.1</v>
      </c>
    </row>
    <row r="24" spans="4:24" x14ac:dyDescent="0.15">
      <c r="P24" s="18" t="s">
        <v>30</v>
      </c>
      <c r="Q24" s="18">
        <v>459937</v>
      </c>
      <c r="R24" s="19">
        <v>0.2</v>
      </c>
      <c r="T24" s="4" t="s">
        <v>26</v>
      </c>
      <c r="U24" s="20">
        <v>4556436</v>
      </c>
      <c r="V24" s="21">
        <v>2.5</v>
      </c>
    </row>
    <row r="25" spans="4:24" x14ac:dyDescent="0.15">
      <c r="P25" s="18" t="s">
        <v>31</v>
      </c>
      <c r="Q25" s="18">
        <v>130073</v>
      </c>
      <c r="R25" s="19">
        <v>0.1</v>
      </c>
      <c r="T25" s="4" t="s">
        <v>32</v>
      </c>
      <c r="U25" s="20">
        <v>1</v>
      </c>
      <c r="V25" s="21">
        <v>0</v>
      </c>
    </row>
    <row r="26" spans="4:24" x14ac:dyDescent="0.15">
      <c r="P26" s="18" t="s">
        <v>32</v>
      </c>
      <c r="Q26" s="18">
        <v>1</v>
      </c>
      <c r="R26" s="19">
        <v>0</v>
      </c>
      <c r="T26" s="4" t="s">
        <v>19</v>
      </c>
      <c r="U26" s="20">
        <v>4804857</v>
      </c>
      <c r="V26" s="21">
        <v>2.6</v>
      </c>
    </row>
    <row r="27" spans="4:24" x14ac:dyDescent="0.15">
      <c r="T27" s="4" t="s">
        <v>11</v>
      </c>
      <c r="U27" s="20">
        <v>20458200</v>
      </c>
      <c r="V27" s="21">
        <v>11.1</v>
      </c>
    </row>
    <row r="29" spans="4:24" x14ac:dyDescent="0.15">
      <c r="D29" s="2" t="s">
        <v>49</v>
      </c>
      <c r="E29" s="2"/>
      <c r="F29" s="3">
        <f>N46</f>
        <v>184474922</v>
      </c>
      <c r="G29" s="2" t="s">
        <v>9</v>
      </c>
    </row>
    <row r="30" spans="4:24" x14ac:dyDescent="0.15">
      <c r="M30" s="38"/>
      <c r="N30" s="39" t="s">
        <v>50</v>
      </c>
      <c r="O30" s="39"/>
    </row>
    <row r="31" spans="4:24" x14ac:dyDescent="0.15">
      <c r="M31" s="38"/>
      <c r="N31" s="10" t="s">
        <v>5</v>
      </c>
      <c r="O31" s="10" t="s">
        <v>52</v>
      </c>
      <c r="P31" s="18" t="s">
        <v>33</v>
      </c>
      <c r="Q31" s="28">
        <v>184474922</v>
      </c>
      <c r="R31" s="18">
        <v>100</v>
      </c>
    </row>
    <row r="32" spans="4:24" s="2" customFormat="1" x14ac:dyDescent="0.15">
      <c r="M32" s="24" t="s">
        <v>34</v>
      </c>
      <c r="N32" s="29">
        <v>79693422</v>
      </c>
      <c r="O32" s="30">
        <f>N32/N46*100</f>
        <v>43.20013860745798</v>
      </c>
      <c r="P32" s="18" t="s">
        <v>34</v>
      </c>
      <c r="Q32" s="28">
        <v>79693422</v>
      </c>
      <c r="R32" s="31">
        <v>43.2</v>
      </c>
      <c r="S32" s="4"/>
      <c r="T32" s="4" t="s">
        <v>4</v>
      </c>
      <c r="U32" s="4" t="s">
        <v>51</v>
      </c>
      <c r="V32" s="9"/>
      <c r="W32" s="17"/>
      <c r="X32" s="17"/>
    </row>
    <row r="33" spans="13:22" x14ac:dyDescent="0.15">
      <c r="M33" s="24" t="s">
        <v>35</v>
      </c>
      <c r="N33" s="23">
        <v>26952235</v>
      </c>
      <c r="O33" s="30">
        <f>N33/N46*100</f>
        <v>14.610243337032012</v>
      </c>
      <c r="P33" s="18" t="s">
        <v>35</v>
      </c>
      <c r="Q33" s="28">
        <v>26952235</v>
      </c>
      <c r="R33" s="31">
        <v>14.6</v>
      </c>
      <c r="U33" s="4" t="s">
        <v>6</v>
      </c>
      <c r="V33" s="4" t="s">
        <v>7</v>
      </c>
    </row>
    <row r="34" spans="13:22" x14ac:dyDescent="0.15">
      <c r="M34" s="24" t="s">
        <v>36</v>
      </c>
      <c r="N34" s="23">
        <v>17298958</v>
      </c>
      <c r="O34" s="30">
        <f>N34/N46*100</f>
        <v>9.3774036126167868</v>
      </c>
      <c r="P34" s="18" t="s">
        <v>37</v>
      </c>
      <c r="Q34" s="28">
        <v>17298958</v>
      </c>
      <c r="R34" s="31">
        <v>9.4</v>
      </c>
      <c r="T34" s="4" t="s">
        <v>33</v>
      </c>
      <c r="U34" s="15">
        <v>184474922</v>
      </c>
      <c r="V34" s="16">
        <v>100</v>
      </c>
    </row>
    <row r="35" spans="13:22" x14ac:dyDescent="0.15">
      <c r="M35" s="24" t="s">
        <v>37</v>
      </c>
      <c r="N35" s="23">
        <v>20128928</v>
      </c>
      <c r="O35" s="30">
        <f>N35/N46*100</f>
        <v>10.91147120799433</v>
      </c>
      <c r="P35" s="18" t="s">
        <v>36</v>
      </c>
      <c r="Q35" s="28">
        <v>20128928</v>
      </c>
      <c r="R35" s="31">
        <v>10.9</v>
      </c>
      <c r="T35" s="4" t="s">
        <v>38</v>
      </c>
      <c r="U35" s="20">
        <v>872990</v>
      </c>
      <c r="V35" s="21">
        <v>0.5</v>
      </c>
    </row>
    <row r="36" spans="13:22" x14ac:dyDescent="0.15">
      <c r="M36" s="24" t="s">
        <v>39</v>
      </c>
      <c r="N36" s="23">
        <v>17063875</v>
      </c>
      <c r="O36" s="30">
        <f>N36/N46*100</f>
        <v>9.2499700311568631</v>
      </c>
      <c r="P36" s="18" t="s">
        <v>39</v>
      </c>
      <c r="Q36" s="28">
        <v>17063875</v>
      </c>
      <c r="R36" s="31">
        <v>9.1999999999999993</v>
      </c>
      <c r="T36" s="32" t="s">
        <v>40</v>
      </c>
      <c r="U36" s="20">
        <v>10662583</v>
      </c>
      <c r="V36" s="21">
        <v>5.8</v>
      </c>
    </row>
    <row r="37" spans="13:22" x14ac:dyDescent="0.15">
      <c r="M37" s="24" t="s">
        <v>40</v>
      </c>
      <c r="N37" s="23">
        <v>10662583</v>
      </c>
      <c r="O37" s="30">
        <f>N37/N46*100</f>
        <v>5.7799634142141008</v>
      </c>
      <c r="P37" s="33" t="s">
        <v>40</v>
      </c>
      <c r="Q37" s="34">
        <v>10662583</v>
      </c>
      <c r="R37" s="31">
        <v>5.8</v>
      </c>
      <c r="S37" s="14"/>
      <c r="T37" s="4" t="s">
        <v>34</v>
      </c>
      <c r="U37" s="20">
        <v>79693422</v>
      </c>
      <c r="V37" s="21">
        <v>43.2</v>
      </c>
    </row>
    <row r="38" spans="13:22" x14ac:dyDescent="0.15">
      <c r="M38" s="24" t="s">
        <v>41</v>
      </c>
      <c r="N38" s="23">
        <v>4431680</v>
      </c>
      <c r="O38" s="30">
        <f>N38/N46*100</f>
        <v>2.4023211133272628</v>
      </c>
      <c r="P38" s="18" t="s">
        <v>41</v>
      </c>
      <c r="Q38" s="28">
        <v>4431680</v>
      </c>
      <c r="R38" s="31">
        <v>2.4</v>
      </c>
      <c r="T38" s="4" t="s">
        <v>36</v>
      </c>
      <c r="U38" s="20">
        <v>20128928</v>
      </c>
      <c r="V38" s="21">
        <v>10.9</v>
      </c>
    </row>
    <row r="39" spans="13:22" x14ac:dyDescent="0.15">
      <c r="M39" s="24" t="s">
        <v>42</v>
      </c>
      <c r="N39" s="23">
        <v>3326310</v>
      </c>
      <c r="O39" s="30">
        <f>N39/N46*100</f>
        <v>1.803123136704728</v>
      </c>
      <c r="P39" s="18" t="s">
        <v>42</v>
      </c>
      <c r="Q39" s="28">
        <v>3326310</v>
      </c>
      <c r="R39" s="31">
        <v>1.7999999999999998</v>
      </c>
      <c r="T39" s="4" t="s">
        <v>43</v>
      </c>
      <c r="U39" s="20">
        <v>444563</v>
      </c>
      <c r="V39" s="21">
        <v>0.2</v>
      </c>
    </row>
    <row r="40" spans="13:22" x14ac:dyDescent="0.15">
      <c r="M40" s="24" t="s">
        <v>44</v>
      </c>
      <c r="N40" s="23">
        <v>3063502</v>
      </c>
      <c r="O40" s="30">
        <f>N40/N46*100</f>
        <v>1.6606604121507638</v>
      </c>
      <c r="P40" s="18" t="s">
        <v>44</v>
      </c>
      <c r="Q40" s="28">
        <v>3063502</v>
      </c>
      <c r="R40" s="31">
        <v>1.7000000000000002</v>
      </c>
      <c r="T40" s="4" t="s">
        <v>42</v>
      </c>
      <c r="U40" s="20">
        <v>3326310</v>
      </c>
      <c r="V40" s="21">
        <v>1.7999999999999998</v>
      </c>
    </row>
    <row r="41" spans="13:22" x14ac:dyDescent="0.15">
      <c r="M41" s="24" t="s">
        <v>45</v>
      </c>
      <c r="N41" s="23">
        <v>435876</v>
      </c>
      <c r="O41" s="30">
        <f>N41/N46*100</f>
        <v>0.23627927052328554</v>
      </c>
      <c r="P41" s="18" t="s">
        <v>45</v>
      </c>
      <c r="Q41" s="28">
        <v>435876</v>
      </c>
      <c r="R41" s="31">
        <v>0.2</v>
      </c>
      <c r="T41" s="4" t="s">
        <v>44</v>
      </c>
      <c r="U41" s="20">
        <v>3063502</v>
      </c>
      <c r="V41" s="21">
        <v>1.7000000000000002</v>
      </c>
    </row>
    <row r="42" spans="13:22" x14ac:dyDescent="0.15">
      <c r="M42" s="24" t="s">
        <v>38</v>
      </c>
      <c r="N42" s="23">
        <v>872990</v>
      </c>
      <c r="O42" s="30">
        <f>N42/N46*100</f>
        <v>0.47322963497444925</v>
      </c>
      <c r="P42" s="18" t="s">
        <v>38</v>
      </c>
      <c r="Q42" s="28">
        <v>872990</v>
      </c>
      <c r="R42" s="31">
        <v>0.5</v>
      </c>
      <c r="T42" s="4" t="s">
        <v>35</v>
      </c>
      <c r="U42" s="20">
        <v>26952235</v>
      </c>
      <c r="V42" s="21">
        <v>14.6</v>
      </c>
    </row>
    <row r="43" spans="13:22" x14ac:dyDescent="0.15">
      <c r="M43" s="24" t="s">
        <v>43</v>
      </c>
      <c r="N43" s="23">
        <v>444563</v>
      </c>
      <c r="O43" s="30">
        <f>N43/N46*100</f>
        <v>0.24098831167956802</v>
      </c>
      <c r="P43" s="18" t="s">
        <v>43</v>
      </c>
      <c r="Q43" s="28">
        <v>444563</v>
      </c>
      <c r="R43" s="31">
        <v>0.2</v>
      </c>
      <c r="T43" s="4" t="s">
        <v>41</v>
      </c>
      <c r="U43" s="20">
        <v>4431680</v>
      </c>
      <c r="V43" s="21">
        <v>2.4</v>
      </c>
    </row>
    <row r="44" spans="13:22" x14ac:dyDescent="0.15">
      <c r="M44" s="24" t="s">
        <v>46</v>
      </c>
      <c r="N44" s="23">
        <v>100000</v>
      </c>
      <c r="O44" s="30">
        <f>N44/N46*100</f>
        <v>5.4207910167865532E-2</v>
      </c>
      <c r="P44" s="18" t="s">
        <v>46</v>
      </c>
      <c r="Q44" s="28">
        <v>100000</v>
      </c>
      <c r="R44" s="31">
        <v>0.1</v>
      </c>
      <c r="T44" s="4" t="s">
        <v>37</v>
      </c>
      <c r="U44" s="20">
        <v>17298958</v>
      </c>
      <c r="V44" s="21">
        <v>9.4</v>
      </c>
    </row>
    <row r="45" spans="13:22" x14ac:dyDescent="0.15">
      <c r="M45" s="23"/>
      <c r="N45" s="23"/>
      <c r="T45" s="4" t="s">
        <v>47</v>
      </c>
      <c r="U45" s="35" t="s">
        <v>24</v>
      </c>
      <c r="V45" s="21" t="s">
        <v>24</v>
      </c>
    </row>
    <row r="46" spans="13:22" x14ac:dyDescent="0.15">
      <c r="M46" s="36"/>
      <c r="N46" s="8">
        <f>SUM(N32:N45)</f>
        <v>184474922</v>
      </c>
      <c r="O46" s="9">
        <f>SUM(O32:O44)</f>
        <v>99.999999999999972</v>
      </c>
      <c r="T46" s="4" t="s">
        <v>39</v>
      </c>
      <c r="U46" s="35">
        <v>17063875</v>
      </c>
      <c r="V46" s="21">
        <v>9.1999999999999993</v>
      </c>
    </row>
    <row r="47" spans="13:22" x14ac:dyDescent="0.15">
      <c r="T47" s="4" t="s">
        <v>45</v>
      </c>
      <c r="U47" s="35">
        <v>435876</v>
      </c>
      <c r="V47" s="21">
        <v>0.2</v>
      </c>
    </row>
    <row r="48" spans="13:22" x14ac:dyDescent="0.15">
      <c r="T48" s="4" t="s">
        <v>46</v>
      </c>
      <c r="U48" s="37">
        <v>100000</v>
      </c>
      <c r="V48" s="21">
        <v>0.1</v>
      </c>
    </row>
  </sheetData>
  <protectedRanges>
    <protectedRange sqref="T28:U29 M6:M14" name="範囲1_4_2"/>
    <protectedRange sqref="U3:V3 N5:N14" name="範囲1_5"/>
    <protectedRange sqref="T32 M32:M44" name="範囲1_1_3"/>
    <protectedRange sqref="U32:V32" name="範囲1_2_3"/>
    <protectedRange sqref="R32:R44" name="範囲1_6_2"/>
    <protectedRange sqref="R5:R26" name="範囲1_8_2"/>
    <protectedRange sqref="U5:V27 Q23" name="範囲1_1_2_2"/>
    <protectedRange sqref="U34:V48" name="範囲1_2_2_2"/>
  </protectedRanges>
  <mergeCells count="7">
    <mergeCell ref="M30:M31"/>
    <mergeCell ref="N30:O30"/>
    <mergeCell ref="M1:O1"/>
    <mergeCell ref="P1:R1"/>
    <mergeCell ref="D2:F2"/>
    <mergeCell ref="M3:M4"/>
    <mergeCell ref="N3:O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松本　実佐子</cp:lastModifiedBy>
  <dcterms:created xsi:type="dcterms:W3CDTF">2018-03-23T02:32:08Z</dcterms:created>
  <dcterms:modified xsi:type="dcterms:W3CDTF">2019-03-19T05:59:53Z</dcterms:modified>
</cp:coreProperties>
</file>