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47" documentId="13_ncr:1_{E08A1707-7783-4BB9-91BE-46F5F4F09DA5}" revIDLastSave="0" xr10:uidLastSave="{00000000-0000-0000-0000-000000000000}"/>
  <bookViews>
    <workbookView activeTab="2" tabRatio="670" xr2:uid="{00000000-000D-0000-FFFF-FFFF00000000}" windowHeight="12570" windowWidth="23250" xWindow="-105" yWindow="-105"/>
  </bookViews>
  <sheets>
    <sheet r:id="rId1" name="【記載例】地密通所" sheetId="8"/>
    <sheet r:id="rId2" name="【記載例】シフト記号表（勤務時間帯）" sheetId="6"/>
    <sheet r:id="rId3" name="地密通所（1枚版）" sheetId="10"/>
    <sheet r:id="rId4" name="地密通所（100名）" sheetId="12"/>
    <sheet r:id="rId5" name="シフト記号表（勤務時間帯）" sheetId="11"/>
    <sheet r:id="rId6" name="記入方法" sheetId="7"/>
    <sheet r:id="rId7" name="プルダウン・リスト" sheetId="3"/>
  </sheets>
  <definedNames>
    <definedName localSheetId="4" name="【記載例】シフト記号">'シフト記号表（勤務時間帯）'!$C$6:$C$35</definedName>
    <definedName name="【記載例】シフト記号">'【記載例】シフト記号表（勤務時間帯）'!$C$6:$C$35</definedName>
    <definedName localSheetId="0" name="_xlnm.Print_Area">【記載例】地密通所!$A$1:$BF$72</definedName>
    <definedName localSheetId="5" name="_xlnm.Print_Area">記入方法!$B$1:$P$84</definedName>
    <definedName localSheetId="3" name="_xlnm.Print_Area">'地密通所（100名）'!$A$1:$BF$333</definedName>
    <definedName localSheetId="2" name="_xlnm.Print_Area">'地密通所（1枚版）'!$A$1:$BF$72</definedName>
    <definedName localSheetId="3" name="_xlnm.Print_Titles">'地密通所（100名）'!$1:$21</definedName>
    <definedName localSheetId="2" name="_xlnm.Print_Titles">'地密通所（1枚版）'!$1:$21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10" l="1"/>
  <c r="AW333" i="12" l="1"/>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S53" i="12" l="1"/>
  <c r="T53" i="12"/>
  <c r="U53" i="12"/>
  <c r="V53" i="12"/>
  <c r="W53" i="12"/>
  <c r="X53" i="12"/>
  <c r="Y53" i="12"/>
  <c r="Z53" i="12"/>
  <c r="AA53" i="12"/>
  <c r="AB53" i="12"/>
  <c r="AC53" i="12"/>
  <c r="AD53" i="12"/>
  <c r="AE53" i="12"/>
  <c r="AF53" i="12"/>
  <c r="AG53" i="12"/>
  <c r="AH53" i="12"/>
  <c r="AI53" i="12"/>
  <c r="AJ53" i="12"/>
  <c r="AK53" i="12"/>
  <c r="AL53" i="12"/>
  <c r="AM53" i="12"/>
  <c r="AN53" i="12"/>
  <c r="AO53" i="12"/>
  <c r="AP53" i="12"/>
  <c r="AQ53" i="12"/>
  <c r="AR53" i="12"/>
  <c r="AS53" i="12"/>
  <c r="AT53" i="12"/>
  <c r="AU53" i="12"/>
  <c r="AV53" i="12"/>
  <c r="AW53" i="12"/>
  <c r="F54" i="12"/>
  <c r="S54" i="12"/>
  <c r="T54" i="12"/>
  <c r="U54" i="12"/>
  <c r="V54" i="12"/>
  <c r="W54" i="12"/>
  <c r="X54" i="12"/>
  <c r="Y54" i="12"/>
  <c r="Z54" i="12"/>
  <c r="AA54" i="12"/>
  <c r="AB54" i="12"/>
  <c r="AC54" i="12"/>
  <c r="AD54" i="12"/>
  <c r="AE54" i="12"/>
  <c r="AF54" i="12"/>
  <c r="AG54" i="12"/>
  <c r="AH54" i="12"/>
  <c r="AI54" i="12"/>
  <c r="AJ54" i="12"/>
  <c r="AK54" i="12"/>
  <c r="AL54" i="12"/>
  <c r="AM54" i="12"/>
  <c r="AN54" i="12"/>
  <c r="AO54" i="12"/>
  <c r="AP54" i="12"/>
  <c r="AQ54" i="12"/>
  <c r="AR54" i="12"/>
  <c r="AS54" i="12"/>
  <c r="AT54" i="12"/>
  <c r="AU54" i="12"/>
  <c r="AV54" i="12"/>
  <c r="AW54" i="12"/>
  <c r="S56" i="12"/>
  <c r="T56" i="12"/>
  <c r="U56" i="12"/>
  <c r="V56" i="12"/>
  <c r="W56" i="12"/>
  <c r="X56" i="12"/>
  <c r="Y56" i="12"/>
  <c r="Z56" i="12"/>
  <c r="AA56" i="12"/>
  <c r="AB56" i="12"/>
  <c r="AC56" i="12"/>
  <c r="AD56" i="12"/>
  <c r="AE56" i="12"/>
  <c r="AF56" i="12"/>
  <c r="AG56" i="12"/>
  <c r="AH56" i="12"/>
  <c r="AI56" i="12"/>
  <c r="AJ56" i="12"/>
  <c r="AK56" i="12"/>
  <c r="AL56" i="12"/>
  <c r="AM56" i="12"/>
  <c r="AN56" i="12"/>
  <c r="AO56" i="12"/>
  <c r="AP56" i="12"/>
  <c r="AQ56" i="12"/>
  <c r="AR56" i="12"/>
  <c r="AS56" i="12"/>
  <c r="AT56" i="12"/>
  <c r="AU56" i="12"/>
  <c r="AV56" i="12"/>
  <c r="AW56" i="12"/>
  <c r="F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S59" i="12"/>
  <c r="T59" i="12"/>
  <c r="U59" i="12"/>
  <c r="V59" i="12"/>
  <c r="W59" i="12"/>
  <c r="X59" i="12"/>
  <c r="Y59" i="12"/>
  <c r="Z59" i="12"/>
  <c r="AA59" i="12"/>
  <c r="AB59" i="12"/>
  <c r="AC59" i="12"/>
  <c r="AD59" i="12"/>
  <c r="AE59" i="12"/>
  <c r="AF59" i="12"/>
  <c r="AG59" i="12"/>
  <c r="AH59" i="12"/>
  <c r="AI59" i="12"/>
  <c r="AJ59" i="12"/>
  <c r="AK59" i="12"/>
  <c r="AL59" i="12"/>
  <c r="AM59" i="12"/>
  <c r="AN59" i="12"/>
  <c r="AO59" i="12"/>
  <c r="AP59" i="12"/>
  <c r="AQ59" i="12"/>
  <c r="AR59" i="12"/>
  <c r="AS59" i="12"/>
  <c r="AT59" i="12"/>
  <c r="AU59" i="12"/>
  <c r="AV59" i="12"/>
  <c r="AW59" i="12"/>
  <c r="F60" i="12"/>
  <c r="S60" i="12"/>
  <c r="T60" i="12"/>
  <c r="U60" i="12"/>
  <c r="V60" i="12"/>
  <c r="W60" i="12"/>
  <c r="X60" i="12"/>
  <c r="Y60" i="12"/>
  <c r="Z60" i="12"/>
  <c r="AA60" i="12"/>
  <c r="AB60" i="12"/>
  <c r="AC60" i="12"/>
  <c r="AD60" i="12"/>
  <c r="AE60" i="12"/>
  <c r="AF60" i="12"/>
  <c r="AG60" i="12"/>
  <c r="AH60" i="12"/>
  <c r="AI60" i="12"/>
  <c r="AJ60" i="12"/>
  <c r="AK60" i="12"/>
  <c r="AL60" i="12"/>
  <c r="AM60" i="12"/>
  <c r="AN60" i="12"/>
  <c r="AO60" i="12"/>
  <c r="AP60" i="12"/>
  <c r="AQ60" i="12"/>
  <c r="AR60" i="12"/>
  <c r="AS60" i="12"/>
  <c r="AT60" i="12"/>
  <c r="AU60" i="12"/>
  <c r="AV60" i="12"/>
  <c r="AW60" i="12"/>
  <c r="S62" i="12"/>
  <c r="T62" i="12"/>
  <c r="U62" i="12"/>
  <c r="V62" i="12"/>
  <c r="W62" i="12"/>
  <c r="X62" i="12"/>
  <c r="Y62" i="12"/>
  <c r="Z62" i="12"/>
  <c r="AA62" i="12"/>
  <c r="AB62" i="12"/>
  <c r="AC62" i="12"/>
  <c r="AD62" i="12"/>
  <c r="AE62" i="12"/>
  <c r="AF62" i="12"/>
  <c r="AG62" i="12"/>
  <c r="AH62" i="12"/>
  <c r="AI62" i="12"/>
  <c r="AJ62" i="12"/>
  <c r="AK62" i="12"/>
  <c r="AL62" i="12"/>
  <c r="AM62" i="12"/>
  <c r="AN62" i="12"/>
  <c r="AO62" i="12"/>
  <c r="AP62" i="12"/>
  <c r="AQ62" i="12"/>
  <c r="AR62" i="12"/>
  <c r="AS62" i="12"/>
  <c r="AT62" i="12"/>
  <c r="AU62" i="12"/>
  <c r="AV62" i="12"/>
  <c r="AW62" i="12"/>
  <c r="F63" i="12"/>
  <c r="S63" i="12"/>
  <c r="T63" i="12"/>
  <c r="U63" i="12"/>
  <c r="V63" i="12"/>
  <c r="W63" i="12"/>
  <c r="X63" i="12"/>
  <c r="Y63" i="12"/>
  <c r="Z63" i="12"/>
  <c r="AA63" i="12"/>
  <c r="AB63" i="12"/>
  <c r="AC63" i="12"/>
  <c r="AD63" i="12"/>
  <c r="AE63" i="12"/>
  <c r="AF63" i="12"/>
  <c r="AG63" i="12"/>
  <c r="AH63" i="12"/>
  <c r="AI63" i="12"/>
  <c r="AJ63" i="12"/>
  <c r="AK63" i="12"/>
  <c r="AL63" i="12"/>
  <c r="AM63" i="12"/>
  <c r="AN63" i="12"/>
  <c r="AO63" i="12"/>
  <c r="AP63" i="12"/>
  <c r="AQ63" i="12"/>
  <c r="AR63" i="12"/>
  <c r="AS63" i="12"/>
  <c r="AT63" i="12"/>
  <c r="AU63" i="12"/>
  <c r="AV63" i="12"/>
  <c r="AW63" i="12"/>
  <c r="S65" i="12"/>
  <c r="T65" i="12"/>
  <c r="U65" i="12"/>
  <c r="V65" i="12"/>
  <c r="W65" i="12"/>
  <c r="X65" i="12"/>
  <c r="Y65" i="12"/>
  <c r="Z65" i="12"/>
  <c r="AA65" i="12"/>
  <c r="AB65" i="12"/>
  <c r="AC65" i="12"/>
  <c r="AD65" i="12"/>
  <c r="AE65" i="12"/>
  <c r="AF65" i="12"/>
  <c r="AG65" i="12"/>
  <c r="AH65" i="12"/>
  <c r="AI65" i="12"/>
  <c r="AJ65" i="12"/>
  <c r="AK65" i="12"/>
  <c r="AL65" i="12"/>
  <c r="AM65" i="12"/>
  <c r="AN65" i="12"/>
  <c r="AO65" i="12"/>
  <c r="AP65" i="12"/>
  <c r="AQ65" i="12"/>
  <c r="AR65" i="12"/>
  <c r="AS65" i="12"/>
  <c r="AT65" i="12"/>
  <c r="AU65" i="12"/>
  <c r="AV65" i="12"/>
  <c r="AW65" i="12"/>
  <c r="F66" i="12"/>
  <c r="S66" i="12"/>
  <c r="T66" i="12"/>
  <c r="U66" i="12"/>
  <c r="V66" i="12"/>
  <c r="W66" i="12"/>
  <c r="X66" i="12"/>
  <c r="Y66" i="12"/>
  <c r="Z66" i="12"/>
  <c r="AA66" i="12"/>
  <c r="AB66" i="12"/>
  <c r="AC66" i="12"/>
  <c r="AD66" i="12"/>
  <c r="AE66" i="12"/>
  <c r="AF66" i="12"/>
  <c r="AG66" i="12"/>
  <c r="AH66" i="12"/>
  <c r="AI66" i="12"/>
  <c r="AJ66" i="12"/>
  <c r="AK66" i="12"/>
  <c r="AL66" i="12"/>
  <c r="AM66" i="12"/>
  <c r="AN66" i="12"/>
  <c r="AO66" i="12"/>
  <c r="AP66" i="12"/>
  <c r="AQ66" i="12"/>
  <c r="AR66" i="12"/>
  <c r="AS66" i="12"/>
  <c r="AT66" i="12"/>
  <c r="AU66" i="12"/>
  <c r="AV66" i="12"/>
  <c r="AW66" i="12"/>
  <c r="S68" i="12"/>
  <c r="T68" i="12"/>
  <c r="U68" i="12"/>
  <c r="V68" i="12"/>
  <c r="W68" i="12"/>
  <c r="X68" i="12"/>
  <c r="Y68" i="12"/>
  <c r="Z68" i="12"/>
  <c r="AA68" i="12"/>
  <c r="AB68" i="12"/>
  <c r="AC68" i="12"/>
  <c r="AD68" i="12"/>
  <c r="AE68" i="12"/>
  <c r="AF68" i="12"/>
  <c r="AG68" i="12"/>
  <c r="AH68" i="12"/>
  <c r="AI68" i="12"/>
  <c r="AJ68" i="12"/>
  <c r="AK68" i="12"/>
  <c r="AL68" i="12"/>
  <c r="AM68" i="12"/>
  <c r="AN68" i="12"/>
  <c r="AO68" i="12"/>
  <c r="AP68" i="12"/>
  <c r="AQ68" i="12"/>
  <c r="AR68" i="12"/>
  <c r="AS68" i="12"/>
  <c r="AT68" i="12"/>
  <c r="AU68" i="12"/>
  <c r="AV68" i="12"/>
  <c r="AW68" i="12"/>
  <c r="F69" i="12"/>
  <c r="S69" i="12"/>
  <c r="T69" i="12"/>
  <c r="U69" i="12"/>
  <c r="V69" i="12"/>
  <c r="W69" i="12"/>
  <c r="X69" i="12"/>
  <c r="Y69" i="12"/>
  <c r="Z69" i="12"/>
  <c r="AA69" i="12"/>
  <c r="AB69" i="12"/>
  <c r="AC69" i="12"/>
  <c r="AD69" i="12"/>
  <c r="AE69" i="12"/>
  <c r="AF69" i="12"/>
  <c r="AG69" i="12"/>
  <c r="AH69" i="12"/>
  <c r="AI69" i="12"/>
  <c r="AJ69" i="12"/>
  <c r="AK69" i="12"/>
  <c r="AL69" i="12"/>
  <c r="AM69" i="12"/>
  <c r="AN69" i="12"/>
  <c r="AO69" i="12"/>
  <c r="AP69" i="12"/>
  <c r="AQ69" i="12"/>
  <c r="AR69" i="12"/>
  <c r="AS69" i="12"/>
  <c r="AT69" i="12"/>
  <c r="AU69" i="12"/>
  <c r="AV69" i="12"/>
  <c r="AW69" i="12"/>
  <c r="S71" i="12"/>
  <c r="AX71" i="12" s="1"/>
  <c r="AZ71" i="12" s="1"/>
  <c r="T71" i="12"/>
  <c r="U71" i="12"/>
  <c r="V71" i="12"/>
  <c r="W71" i="12"/>
  <c r="X71" i="12"/>
  <c r="Y71" i="12"/>
  <c r="Z71" i="12"/>
  <c r="AA71" i="12"/>
  <c r="AB71" i="12"/>
  <c r="AC71" i="12"/>
  <c r="AD71" i="12"/>
  <c r="AE71" i="12"/>
  <c r="AF71" i="12"/>
  <c r="AG71" i="12"/>
  <c r="AH71" i="12"/>
  <c r="AI71" i="12"/>
  <c r="AJ71" i="12"/>
  <c r="AK71" i="12"/>
  <c r="AL71" i="12"/>
  <c r="AM71" i="12"/>
  <c r="AN71" i="12"/>
  <c r="AO71" i="12"/>
  <c r="AP71" i="12"/>
  <c r="AQ71" i="12"/>
  <c r="AR71" i="12"/>
  <c r="AS71" i="12"/>
  <c r="AT71" i="12"/>
  <c r="AU71" i="12"/>
  <c r="AV71" i="12"/>
  <c r="AW71" i="12"/>
  <c r="F72" i="12"/>
  <c r="S72" i="12"/>
  <c r="T72" i="12"/>
  <c r="U72" i="12"/>
  <c r="V72" i="12"/>
  <c r="W72" i="12"/>
  <c r="X72" i="12"/>
  <c r="Y72" i="12"/>
  <c r="Z72" i="12"/>
  <c r="AA72" i="12"/>
  <c r="AB72" i="12"/>
  <c r="AC72" i="12"/>
  <c r="AD72" i="12"/>
  <c r="AE72" i="12"/>
  <c r="AF72" i="12"/>
  <c r="AG72" i="12"/>
  <c r="AH72" i="12"/>
  <c r="AI72" i="12"/>
  <c r="AJ72" i="12"/>
  <c r="AK72" i="12"/>
  <c r="AL72" i="12"/>
  <c r="AM72" i="12"/>
  <c r="AN72" i="12"/>
  <c r="AO72" i="12"/>
  <c r="AP72" i="12"/>
  <c r="AQ72" i="12"/>
  <c r="AR72" i="12"/>
  <c r="AS72" i="12"/>
  <c r="AT72" i="12"/>
  <c r="AU72" i="12"/>
  <c r="AV72" i="12"/>
  <c r="AW72" i="12"/>
  <c r="S74" i="12"/>
  <c r="AX74" i="12" s="1"/>
  <c r="AZ74" i="12" s="1"/>
  <c r="T74" i="12"/>
  <c r="U74" i="12"/>
  <c r="V74" i="12"/>
  <c r="W74" i="12"/>
  <c r="X74" i="12"/>
  <c r="Y74" i="12"/>
  <c r="Z74" i="12"/>
  <c r="AA74" i="12"/>
  <c r="AB74" i="12"/>
  <c r="AC74" i="12"/>
  <c r="AD74" i="12"/>
  <c r="AE74" i="12"/>
  <c r="AF74" i="12"/>
  <c r="AG74" i="12"/>
  <c r="AH74" i="12"/>
  <c r="AI74" i="12"/>
  <c r="AJ74" i="12"/>
  <c r="AK74" i="12"/>
  <c r="AL74" i="12"/>
  <c r="AM74" i="12"/>
  <c r="AN74" i="12"/>
  <c r="AO74" i="12"/>
  <c r="AP74" i="12"/>
  <c r="AQ74" i="12"/>
  <c r="AR74" i="12"/>
  <c r="AS74" i="12"/>
  <c r="AT74" i="12"/>
  <c r="AU74" i="12"/>
  <c r="AV74" i="12"/>
  <c r="AW74" i="12"/>
  <c r="F75" i="12"/>
  <c r="S75" i="12"/>
  <c r="T75" i="12"/>
  <c r="U75" i="12"/>
  <c r="V75" i="12"/>
  <c r="W75" i="12"/>
  <c r="X75" i="12"/>
  <c r="Y75" i="12"/>
  <c r="Z75" i="12"/>
  <c r="AA75" i="12"/>
  <c r="AB75" i="12"/>
  <c r="AC75" i="12"/>
  <c r="AD75" i="12"/>
  <c r="AE75" i="12"/>
  <c r="AF75" i="12"/>
  <c r="AG75" i="12"/>
  <c r="AH75" i="12"/>
  <c r="AI75" i="12"/>
  <c r="AJ75" i="12"/>
  <c r="AK75" i="12"/>
  <c r="AL75" i="12"/>
  <c r="AM75" i="12"/>
  <c r="AN75" i="12"/>
  <c r="AO75" i="12"/>
  <c r="AP75" i="12"/>
  <c r="AQ75" i="12"/>
  <c r="AR75" i="12"/>
  <c r="AS75" i="12"/>
  <c r="AT75" i="12"/>
  <c r="AU75" i="12"/>
  <c r="AV75" i="12"/>
  <c r="AW75" i="12"/>
  <c r="S77" i="12"/>
  <c r="AX77" i="12" s="1"/>
  <c r="AZ77" i="12" s="1"/>
  <c r="T77" i="12"/>
  <c r="U77" i="12"/>
  <c r="V77" i="12"/>
  <c r="W77" i="12"/>
  <c r="X77" i="12"/>
  <c r="Y77" i="12"/>
  <c r="Z77" i="12"/>
  <c r="AA77" i="12"/>
  <c r="AB77" i="12"/>
  <c r="AC77" i="12"/>
  <c r="AD77" i="12"/>
  <c r="AE77" i="12"/>
  <c r="AF77" i="12"/>
  <c r="AG77" i="12"/>
  <c r="AH77" i="12"/>
  <c r="AI77" i="12"/>
  <c r="AJ77" i="12"/>
  <c r="AK77" i="12"/>
  <c r="AL77" i="12"/>
  <c r="AM77" i="12"/>
  <c r="AN77" i="12"/>
  <c r="AO77" i="12"/>
  <c r="AP77" i="12"/>
  <c r="AQ77" i="12"/>
  <c r="AR77" i="12"/>
  <c r="AS77" i="12"/>
  <c r="AT77" i="12"/>
  <c r="AU77" i="12"/>
  <c r="AV77" i="12"/>
  <c r="AW77" i="12"/>
  <c r="F78" i="12"/>
  <c r="S78" i="12"/>
  <c r="T78" i="12"/>
  <c r="U78" i="12"/>
  <c r="V78" i="12"/>
  <c r="W78" i="12"/>
  <c r="X78" i="12"/>
  <c r="Y78" i="12"/>
  <c r="Z78" i="12"/>
  <c r="AA78" i="12"/>
  <c r="AB78" i="12"/>
  <c r="AC78" i="12"/>
  <c r="AD78" i="12"/>
  <c r="AE78" i="12"/>
  <c r="AF78" i="12"/>
  <c r="AG78" i="12"/>
  <c r="AH78" i="12"/>
  <c r="AI78" i="12"/>
  <c r="AJ78" i="12"/>
  <c r="AK78" i="12"/>
  <c r="AL78" i="12"/>
  <c r="AM78" i="12"/>
  <c r="AN78" i="12"/>
  <c r="AO78" i="12"/>
  <c r="AP78" i="12"/>
  <c r="AQ78" i="12"/>
  <c r="AR78" i="12"/>
  <c r="AS78" i="12"/>
  <c r="AT78" i="12"/>
  <c r="AU78" i="12"/>
  <c r="AV78" i="12"/>
  <c r="AW78" i="12"/>
  <c r="S80" i="12"/>
  <c r="AX80" i="12" s="1"/>
  <c r="AZ80" i="12" s="1"/>
  <c r="T80" i="12"/>
  <c r="U80" i="12"/>
  <c r="V80" i="12"/>
  <c r="W80" i="12"/>
  <c r="X80" i="12"/>
  <c r="Y80" i="12"/>
  <c r="Z80" i="12"/>
  <c r="AA80" i="12"/>
  <c r="AB80" i="12"/>
  <c r="AC80" i="12"/>
  <c r="AD80" i="12"/>
  <c r="AE80" i="12"/>
  <c r="AF80" i="12"/>
  <c r="AG80" i="12"/>
  <c r="AH80" i="12"/>
  <c r="AI80" i="12"/>
  <c r="AJ80" i="12"/>
  <c r="AK80" i="12"/>
  <c r="AL80" i="12"/>
  <c r="AM80" i="12"/>
  <c r="AN80" i="12"/>
  <c r="AO80" i="12"/>
  <c r="AP80" i="12"/>
  <c r="AQ80" i="12"/>
  <c r="AR80" i="12"/>
  <c r="AS80" i="12"/>
  <c r="AT80" i="12"/>
  <c r="AU80" i="12"/>
  <c r="AV80" i="12"/>
  <c r="AW80" i="12"/>
  <c r="F81" i="12"/>
  <c r="S81" i="12"/>
  <c r="T81" i="12"/>
  <c r="U81" i="12"/>
  <c r="V81" i="12"/>
  <c r="W81" i="12"/>
  <c r="X81" i="12"/>
  <c r="Y81" i="12"/>
  <c r="Z81" i="12"/>
  <c r="AA81" i="12"/>
  <c r="AB81" i="12"/>
  <c r="AC81" i="12"/>
  <c r="AD81" i="12"/>
  <c r="AE81" i="12"/>
  <c r="AF81" i="12"/>
  <c r="AG81" i="12"/>
  <c r="AH81" i="12"/>
  <c r="AI81" i="12"/>
  <c r="AJ81" i="12"/>
  <c r="AK81" i="12"/>
  <c r="AL81" i="12"/>
  <c r="AM81" i="12"/>
  <c r="AN81" i="12"/>
  <c r="AO81" i="12"/>
  <c r="AP81" i="12"/>
  <c r="AQ81" i="12"/>
  <c r="AR81" i="12"/>
  <c r="AS81" i="12"/>
  <c r="AT81" i="12"/>
  <c r="AU81" i="12"/>
  <c r="AV81" i="12"/>
  <c r="AW81" i="12"/>
  <c r="S83" i="12"/>
  <c r="AX83" i="12" s="1"/>
  <c r="AZ83" i="12" s="1"/>
  <c r="T83" i="12"/>
  <c r="U83" i="12"/>
  <c r="V83" i="12"/>
  <c r="W83" i="12"/>
  <c r="X83" i="12"/>
  <c r="Y83" i="12"/>
  <c r="Z83" i="12"/>
  <c r="AA83" i="12"/>
  <c r="AB83" i="12"/>
  <c r="AC83" i="12"/>
  <c r="AD83" i="12"/>
  <c r="AE83" i="12"/>
  <c r="AF83" i="12"/>
  <c r="AG83" i="12"/>
  <c r="AH83" i="12"/>
  <c r="AI83" i="12"/>
  <c r="AJ83" i="12"/>
  <c r="AK83" i="12"/>
  <c r="AL83" i="12"/>
  <c r="AM83" i="12"/>
  <c r="AN83" i="12"/>
  <c r="AO83" i="12"/>
  <c r="AP83" i="12"/>
  <c r="AQ83" i="12"/>
  <c r="AR83" i="12"/>
  <c r="AS83" i="12"/>
  <c r="AT83" i="12"/>
  <c r="AU83" i="12"/>
  <c r="AV83" i="12"/>
  <c r="AW83" i="12"/>
  <c r="F84" i="12"/>
  <c r="S84" i="12"/>
  <c r="T84" i="12"/>
  <c r="U84" i="12"/>
  <c r="V84" i="12"/>
  <c r="W84" i="12"/>
  <c r="X84" i="12"/>
  <c r="Y84" i="12"/>
  <c r="Z84" i="12"/>
  <c r="AA84" i="12"/>
  <c r="AB84" i="12"/>
  <c r="AC84" i="12"/>
  <c r="AD84" i="12"/>
  <c r="AE84" i="12"/>
  <c r="AF84" i="12"/>
  <c r="AG84" i="12"/>
  <c r="AH84" i="12"/>
  <c r="AI84" i="12"/>
  <c r="AJ84" i="12"/>
  <c r="AK84" i="12"/>
  <c r="AL84" i="12"/>
  <c r="AM84" i="12"/>
  <c r="AN84" i="12"/>
  <c r="AO84" i="12"/>
  <c r="AP84" i="12"/>
  <c r="AQ84" i="12"/>
  <c r="AR84" i="12"/>
  <c r="AS84" i="12"/>
  <c r="AT84" i="12"/>
  <c r="AU84" i="12"/>
  <c r="AV84" i="12"/>
  <c r="AW84" i="12"/>
  <c r="S86" i="12"/>
  <c r="AX86" i="12" s="1"/>
  <c r="AZ86" i="12" s="1"/>
  <c r="T86" i="12"/>
  <c r="U86" i="12"/>
  <c r="V86" i="12"/>
  <c r="W86" i="12"/>
  <c r="X86" i="12"/>
  <c r="Y86" i="12"/>
  <c r="Z86" i="12"/>
  <c r="AA86" i="12"/>
  <c r="AB86" i="12"/>
  <c r="AC86" i="12"/>
  <c r="AD86" i="12"/>
  <c r="AE86" i="12"/>
  <c r="AF86" i="12"/>
  <c r="AG86" i="12"/>
  <c r="AH86" i="12"/>
  <c r="AI86" i="12"/>
  <c r="AJ86" i="12"/>
  <c r="AK86" i="12"/>
  <c r="AL86" i="12"/>
  <c r="AM86" i="12"/>
  <c r="AN86" i="12"/>
  <c r="AO86" i="12"/>
  <c r="AP86" i="12"/>
  <c r="AQ86" i="12"/>
  <c r="AR86" i="12"/>
  <c r="AS86" i="12"/>
  <c r="AT86" i="12"/>
  <c r="AU86" i="12"/>
  <c r="AV86" i="12"/>
  <c r="AW86" i="12"/>
  <c r="F87" i="12"/>
  <c r="S87" i="12"/>
  <c r="T87" i="12"/>
  <c r="U87" i="12"/>
  <c r="V87" i="12"/>
  <c r="W87" i="12"/>
  <c r="X87" i="12"/>
  <c r="Y87" i="12"/>
  <c r="Z87" i="12"/>
  <c r="AA87" i="12"/>
  <c r="AB87" i="12"/>
  <c r="AC87" i="12"/>
  <c r="AD87" i="12"/>
  <c r="AE87" i="12"/>
  <c r="AF87" i="12"/>
  <c r="AG87" i="12"/>
  <c r="AH87" i="12"/>
  <c r="AI87" i="12"/>
  <c r="AJ87" i="12"/>
  <c r="AK87" i="12"/>
  <c r="AL87" i="12"/>
  <c r="AM87" i="12"/>
  <c r="AN87" i="12"/>
  <c r="AO87" i="12"/>
  <c r="AP87" i="12"/>
  <c r="AQ87" i="12"/>
  <c r="AR87" i="12"/>
  <c r="AS87" i="12"/>
  <c r="AT87" i="12"/>
  <c r="AU87" i="12"/>
  <c r="AV87" i="12"/>
  <c r="AW87" i="12"/>
  <c r="S89" i="12"/>
  <c r="AX89" i="12" s="1"/>
  <c r="AZ89" i="12" s="1"/>
  <c r="T89" i="12"/>
  <c r="U89" i="12"/>
  <c r="V89" i="12"/>
  <c r="W89" i="12"/>
  <c r="X89" i="12"/>
  <c r="Y89" i="12"/>
  <c r="Z89" i="12"/>
  <c r="AA89" i="12"/>
  <c r="AB89" i="12"/>
  <c r="AC89" i="12"/>
  <c r="AD89" i="12"/>
  <c r="AE89" i="12"/>
  <c r="AF89" i="12"/>
  <c r="AG89" i="12"/>
  <c r="AH89" i="12"/>
  <c r="AI89" i="12"/>
  <c r="AJ89" i="12"/>
  <c r="AK89" i="12"/>
  <c r="AL89" i="12"/>
  <c r="AM89" i="12"/>
  <c r="AN89" i="12"/>
  <c r="AO89" i="12"/>
  <c r="AP89" i="12"/>
  <c r="AQ89" i="12"/>
  <c r="AR89" i="12"/>
  <c r="AS89" i="12"/>
  <c r="AT89" i="12"/>
  <c r="AU89" i="12"/>
  <c r="AV89" i="12"/>
  <c r="AW89" i="12"/>
  <c r="F90" i="12"/>
  <c r="S90" i="12"/>
  <c r="T90" i="12"/>
  <c r="U90" i="12"/>
  <c r="V90" i="12"/>
  <c r="W90" i="12"/>
  <c r="X90" i="12"/>
  <c r="Y90" i="12"/>
  <c r="Z90" i="12"/>
  <c r="AA90" i="12"/>
  <c r="AB90" i="12"/>
  <c r="AC90" i="12"/>
  <c r="AD90" i="12"/>
  <c r="AE90" i="12"/>
  <c r="AF90" i="12"/>
  <c r="AG90" i="12"/>
  <c r="AH90" i="12"/>
  <c r="AI90" i="12"/>
  <c r="AJ90" i="12"/>
  <c r="AK90" i="12"/>
  <c r="AL90" i="12"/>
  <c r="AM90" i="12"/>
  <c r="AN90" i="12"/>
  <c r="AO90" i="12"/>
  <c r="AP90" i="12"/>
  <c r="AQ90" i="12"/>
  <c r="AR90" i="12"/>
  <c r="AS90" i="12"/>
  <c r="AT90" i="12"/>
  <c r="AU90" i="12"/>
  <c r="AV90" i="12"/>
  <c r="AW90" i="12"/>
  <c r="S92" i="12"/>
  <c r="AX92" i="12" s="1"/>
  <c r="AZ92" i="12" s="1"/>
  <c r="T92" i="12"/>
  <c r="U92" i="12"/>
  <c r="V92" i="12"/>
  <c r="W92" i="12"/>
  <c r="X92" i="12"/>
  <c r="Y92" i="12"/>
  <c r="Z92" i="12"/>
  <c r="AA92" i="12"/>
  <c r="AB92" i="12"/>
  <c r="AC92" i="12"/>
  <c r="AD92" i="12"/>
  <c r="AE92" i="12"/>
  <c r="AF92" i="12"/>
  <c r="AG92" i="12"/>
  <c r="AH92" i="12"/>
  <c r="AI92" i="12"/>
  <c r="AJ92" i="12"/>
  <c r="AK92" i="12"/>
  <c r="AL92" i="12"/>
  <c r="AM92" i="12"/>
  <c r="AN92" i="12"/>
  <c r="AO92" i="12"/>
  <c r="AP92" i="12"/>
  <c r="AQ92" i="12"/>
  <c r="AR92" i="12"/>
  <c r="AS92" i="12"/>
  <c r="AT92" i="12"/>
  <c r="AU92" i="12"/>
  <c r="AV92" i="12"/>
  <c r="AW92" i="12"/>
  <c r="F93" i="12"/>
  <c r="S93" i="12"/>
  <c r="T93" i="12"/>
  <c r="U93" i="12"/>
  <c r="V93" i="12"/>
  <c r="W93" i="12"/>
  <c r="X93" i="12"/>
  <c r="Y93" i="12"/>
  <c r="Z93" i="12"/>
  <c r="AA93" i="12"/>
  <c r="AB93" i="12"/>
  <c r="AC93" i="12"/>
  <c r="AD93" i="12"/>
  <c r="AE93" i="12"/>
  <c r="AF93" i="12"/>
  <c r="AG93" i="12"/>
  <c r="AH93" i="12"/>
  <c r="AI93" i="12"/>
  <c r="AJ93" i="12"/>
  <c r="AK93" i="12"/>
  <c r="AL93" i="12"/>
  <c r="AM93" i="12"/>
  <c r="AN93" i="12"/>
  <c r="AO93" i="12"/>
  <c r="AP93" i="12"/>
  <c r="AQ93" i="12"/>
  <c r="AR93" i="12"/>
  <c r="AS93" i="12"/>
  <c r="AT93" i="12"/>
  <c r="AU93" i="12"/>
  <c r="AV93" i="12"/>
  <c r="AW93" i="12"/>
  <c r="S95" i="12"/>
  <c r="T95" i="12"/>
  <c r="U95" i="12"/>
  <c r="V95" i="12"/>
  <c r="W95" i="12"/>
  <c r="X95" i="12"/>
  <c r="Y95" i="12"/>
  <c r="Z95" i="12"/>
  <c r="AA95" i="12"/>
  <c r="AB95" i="12"/>
  <c r="AC95" i="12"/>
  <c r="AD95" i="12"/>
  <c r="AE95" i="12"/>
  <c r="AF95" i="12"/>
  <c r="AG95" i="12"/>
  <c r="AH95" i="12"/>
  <c r="AI95" i="12"/>
  <c r="AJ95" i="12"/>
  <c r="AK95" i="12"/>
  <c r="AL95" i="12"/>
  <c r="AM95" i="12"/>
  <c r="AN95" i="12"/>
  <c r="AO95" i="12"/>
  <c r="AP95" i="12"/>
  <c r="AQ95" i="12"/>
  <c r="AR95" i="12"/>
  <c r="AS95" i="12"/>
  <c r="AT95" i="12"/>
  <c r="AU95" i="12"/>
  <c r="AV95" i="12"/>
  <c r="AW95" i="12"/>
  <c r="F96" i="12"/>
  <c r="S96" i="12"/>
  <c r="T96" i="12"/>
  <c r="U96" i="12"/>
  <c r="V96" i="12"/>
  <c r="W96" i="12"/>
  <c r="X96" i="12"/>
  <c r="Y96" i="12"/>
  <c r="Z96" i="12"/>
  <c r="AA96" i="12"/>
  <c r="AB96" i="12"/>
  <c r="AC96" i="12"/>
  <c r="AD96" i="12"/>
  <c r="AE96" i="12"/>
  <c r="AF96" i="12"/>
  <c r="AG96" i="12"/>
  <c r="AH96" i="12"/>
  <c r="AI96" i="12"/>
  <c r="AJ96" i="12"/>
  <c r="AK96" i="12"/>
  <c r="AL96" i="12"/>
  <c r="AM96" i="12"/>
  <c r="AN96" i="12"/>
  <c r="AO96" i="12"/>
  <c r="AP96" i="12"/>
  <c r="AQ96" i="12"/>
  <c r="AR96" i="12"/>
  <c r="AS96" i="12"/>
  <c r="AT96" i="12"/>
  <c r="AU96" i="12"/>
  <c r="AV96" i="12"/>
  <c r="AW96" i="12"/>
  <c r="S98" i="12"/>
  <c r="T98" i="12"/>
  <c r="U98" i="12"/>
  <c r="V98" i="12"/>
  <c r="W98" i="12"/>
  <c r="X98" i="12"/>
  <c r="Y98" i="12"/>
  <c r="Z98" i="12"/>
  <c r="AA98" i="12"/>
  <c r="AB98" i="12"/>
  <c r="AC98" i="12"/>
  <c r="AD98" i="12"/>
  <c r="AE98" i="12"/>
  <c r="AF98" i="12"/>
  <c r="AG98" i="12"/>
  <c r="AH98" i="12"/>
  <c r="AI98" i="12"/>
  <c r="AJ98" i="12"/>
  <c r="AK98" i="12"/>
  <c r="AL98" i="12"/>
  <c r="AM98" i="12"/>
  <c r="AN98" i="12"/>
  <c r="AO98" i="12"/>
  <c r="AP98" i="12"/>
  <c r="AQ98" i="12"/>
  <c r="AR98" i="12"/>
  <c r="AS98" i="12"/>
  <c r="AT98" i="12"/>
  <c r="AU98" i="12"/>
  <c r="AV98" i="12"/>
  <c r="AW98" i="12"/>
  <c r="F99" i="12"/>
  <c r="S99" i="12"/>
  <c r="T99" i="12"/>
  <c r="U99" i="12"/>
  <c r="V99" i="12"/>
  <c r="W99" i="12"/>
  <c r="X99" i="12"/>
  <c r="Y99" i="12"/>
  <c r="Z99" i="12"/>
  <c r="AA99" i="12"/>
  <c r="AB99" i="12"/>
  <c r="AC99" i="12"/>
  <c r="AD99" i="12"/>
  <c r="AE99" i="12"/>
  <c r="AF99" i="12"/>
  <c r="AG99" i="12"/>
  <c r="AH99" i="12"/>
  <c r="AI99" i="12"/>
  <c r="AJ99" i="12"/>
  <c r="AK99" i="12"/>
  <c r="AL99" i="12"/>
  <c r="AM99" i="12"/>
  <c r="AN99" i="12"/>
  <c r="AO99" i="12"/>
  <c r="AP99" i="12"/>
  <c r="AQ99" i="12"/>
  <c r="AR99" i="12"/>
  <c r="AS99" i="12"/>
  <c r="AT99" i="12"/>
  <c r="AU99" i="12"/>
  <c r="AV99" i="12"/>
  <c r="AW99" i="12"/>
  <c r="S101" i="12"/>
  <c r="T101" i="12"/>
  <c r="U101" i="12"/>
  <c r="V101" i="12"/>
  <c r="W101" i="12"/>
  <c r="X101" i="12"/>
  <c r="Y101" i="12"/>
  <c r="Z101" i="12"/>
  <c r="AA101" i="12"/>
  <c r="AB101" i="12"/>
  <c r="AC101" i="12"/>
  <c r="AD101" i="12"/>
  <c r="AE101" i="12"/>
  <c r="AF101" i="12"/>
  <c r="AG101" i="12"/>
  <c r="AH101" i="12"/>
  <c r="AI101" i="12"/>
  <c r="AJ101" i="12"/>
  <c r="AK101" i="12"/>
  <c r="AL101" i="12"/>
  <c r="AM101" i="12"/>
  <c r="AN101" i="12"/>
  <c r="AO101" i="12"/>
  <c r="AP101" i="12"/>
  <c r="AQ101" i="12"/>
  <c r="AR101" i="12"/>
  <c r="AS101" i="12"/>
  <c r="AT101" i="12"/>
  <c r="AU101" i="12"/>
  <c r="AV101" i="12"/>
  <c r="AW101" i="12"/>
  <c r="F102" i="12"/>
  <c r="S102" i="12"/>
  <c r="T102" i="12"/>
  <c r="U102" i="12"/>
  <c r="V102" i="12"/>
  <c r="W102" i="12"/>
  <c r="X102" i="12"/>
  <c r="Y102" i="12"/>
  <c r="Z102" i="12"/>
  <c r="AA102" i="12"/>
  <c r="AB102" i="12"/>
  <c r="AC102" i="12"/>
  <c r="AD102" i="12"/>
  <c r="AE102" i="12"/>
  <c r="AF102" i="12"/>
  <c r="AG102" i="12"/>
  <c r="AH102" i="12"/>
  <c r="AI102" i="12"/>
  <c r="AJ102" i="12"/>
  <c r="AK102" i="12"/>
  <c r="AL102" i="12"/>
  <c r="AM102" i="12"/>
  <c r="AN102" i="12"/>
  <c r="AO102" i="12"/>
  <c r="AP102" i="12"/>
  <c r="AQ102" i="12"/>
  <c r="AR102" i="12"/>
  <c r="AS102" i="12"/>
  <c r="AT102" i="12"/>
  <c r="AU102" i="12"/>
  <c r="AV102" i="12"/>
  <c r="AW102" i="12"/>
  <c r="S104" i="12"/>
  <c r="T104" i="12"/>
  <c r="U104" i="12"/>
  <c r="V104" i="12"/>
  <c r="W104" i="12"/>
  <c r="X104" i="12"/>
  <c r="Y104" i="12"/>
  <c r="Z104" i="12"/>
  <c r="AA104" i="12"/>
  <c r="AB104" i="12"/>
  <c r="AC104" i="12"/>
  <c r="AD104" i="12"/>
  <c r="AE104" i="12"/>
  <c r="AF104" i="12"/>
  <c r="AG104" i="12"/>
  <c r="AH104" i="12"/>
  <c r="AI104" i="12"/>
  <c r="AJ104" i="12"/>
  <c r="AK104" i="12"/>
  <c r="AL104" i="12"/>
  <c r="AM104" i="12"/>
  <c r="AN104" i="12"/>
  <c r="AO104" i="12"/>
  <c r="AP104" i="12"/>
  <c r="AQ104" i="12"/>
  <c r="AR104" i="12"/>
  <c r="AS104" i="12"/>
  <c r="AT104" i="12"/>
  <c r="AU104" i="12"/>
  <c r="AV104" i="12"/>
  <c r="AW104" i="12"/>
  <c r="F105" i="12"/>
  <c r="S105" i="12"/>
  <c r="T105" i="12"/>
  <c r="U105" i="12"/>
  <c r="V105" i="12"/>
  <c r="W105" i="12"/>
  <c r="X105" i="12"/>
  <c r="Y105" i="12"/>
  <c r="Z105" i="12"/>
  <c r="AA105" i="12"/>
  <c r="AB105" i="12"/>
  <c r="AC105" i="12"/>
  <c r="AD105" i="12"/>
  <c r="AE105" i="12"/>
  <c r="AF105" i="12"/>
  <c r="AG105" i="12"/>
  <c r="AH105" i="12"/>
  <c r="AI105" i="12"/>
  <c r="AJ105" i="12"/>
  <c r="AK105" i="12"/>
  <c r="AL105" i="12"/>
  <c r="AM105" i="12"/>
  <c r="AN105" i="12"/>
  <c r="AO105" i="12"/>
  <c r="AP105" i="12"/>
  <c r="AQ105" i="12"/>
  <c r="AR105" i="12"/>
  <c r="AS105" i="12"/>
  <c r="AT105" i="12"/>
  <c r="AU105" i="12"/>
  <c r="AV105" i="12"/>
  <c r="AW105" i="12"/>
  <c r="S107" i="12"/>
  <c r="T107" i="12"/>
  <c r="U107" i="12"/>
  <c r="V107" i="12"/>
  <c r="W107" i="12"/>
  <c r="X107" i="12"/>
  <c r="Y107" i="12"/>
  <c r="Z107" i="12"/>
  <c r="AA107" i="12"/>
  <c r="AB107" i="12"/>
  <c r="AC107" i="12"/>
  <c r="AD107" i="12"/>
  <c r="AE107" i="12"/>
  <c r="AF107" i="12"/>
  <c r="AG107" i="12"/>
  <c r="AH107" i="12"/>
  <c r="AI107" i="12"/>
  <c r="AJ107" i="12"/>
  <c r="AK107" i="12"/>
  <c r="AL107" i="12"/>
  <c r="AM107" i="12"/>
  <c r="AN107" i="12"/>
  <c r="AO107" i="12"/>
  <c r="AP107" i="12"/>
  <c r="AQ107" i="12"/>
  <c r="AR107" i="12"/>
  <c r="AS107" i="12"/>
  <c r="AT107" i="12"/>
  <c r="AU107" i="12"/>
  <c r="AV107" i="12"/>
  <c r="AW107" i="12"/>
  <c r="F108" i="12"/>
  <c r="S108" i="12"/>
  <c r="T108" i="12"/>
  <c r="U108" i="12"/>
  <c r="V108" i="12"/>
  <c r="W108" i="12"/>
  <c r="X108" i="12"/>
  <c r="Y108" i="12"/>
  <c r="Z108" i="12"/>
  <c r="AA108" i="12"/>
  <c r="AB108" i="12"/>
  <c r="AC108" i="12"/>
  <c r="AD108" i="12"/>
  <c r="AE108" i="12"/>
  <c r="AF108" i="12"/>
  <c r="AG108" i="12"/>
  <c r="AH108" i="12"/>
  <c r="AI108" i="12"/>
  <c r="AJ108" i="12"/>
  <c r="AK108" i="12"/>
  <c r="AL108" i="12"/>
  <c r="AM108" i="12"/>
  <c r="AN108" i="12"/>
  <c r="AO108" i="12"/>
  <c r="AP108" i="12"/>
  <c r="AQ108" i="12"/>
  <c r="AR108" i="12"/>
  <c r="AS108" i="12"/>
  <c r="AT108" i="12"/>
  <c r="AU108" i="12"/>
  <c r="AV108" i="12"/>
  <c r="AW108" i="12"/>
  <c r="S110" i="12"/>
  <c r="T110" i="12"/>
  <c r="U110" i="12"/>
  <c r="V110" i="12"/>
  <c r="W110" i="12"/>
  <c r="X110" i="12"/>
  <c r="Y110" i="12"/>
  <c r="Z110" i="12"/>
  <c r="AA110" i="12"/>
  <c r="AB110" i="12"/>
  <c r="AC110" i="12"/>
  <c r="AD110" i="12"/>
  <c r="AE110" i="12"/>
  <c r="AF110" i="12"/>
  <c r="AG110" i="12"/>
  <c r="AH110" i="12"/>
  <c r="AI110" i="12"/>
  <c r="AJ110" i="12"/>
  <c r="AK110" i="12"/>
  <c r="AL110" i="12"/>
  <c r="AM110" i="12"/>
  <c r="AN110" i="12"/>
  <c r="AO110" i="12"/>
  <c r="AP110" i="12"/>
  <c r="AQ110" i="12"/>
  <c r="AR110" i="12"/>
  <c r="AS110" i="12"/>
  <c r="AT110" i="12"/>
  <c r="AU110" i="12"/>
  <c r="AV110" i="12"/>
  <c r="AW110" i="12"/>
  <c r="F111" i="12"/>
  <c r="S111" i="12"/>
  <c r="T111" i="12"/>
  <c r="U111" i="12"/>
  <c r="V111" i="12"/>
  <c r="W111" i="12"/>
  <c r="X111" i="12"/>
  <c r="Y111" i="12"/>
  <c r="Z111" i="12"/>
  <c r="AA111" i="12"/>
  <c r="AB111" i="12"/>
  <c r="AC111" i="12"/>
  <c r="AD111" i="12"/>
  <c r="AE111" i="12"/>
  <c r="AF111" i="12"/>
  <c r="AG111" i="12"/>
  <c r="AH111" i="12"/>
  <c r="AI111" i="12"/>
  <c r="AJ111" i="12"/>
  <c r="AK111" i="12"/>
  <c r="AL111" i="12"/>
  <c r="AM111" i="12"/>
  <c r="AN111" i="12"/>
  <c r="AO111" i="12"/>
  <c r="AP111" i="12"/>
  <c r="AQ111" i="12"/>
  <c r="AR111" i="12"/>
  <c r="AS111" i="12"/>
  <c r="AT111" i="12"/>
  <c r="AU111" i="12"/>
  <c r="AV111" i="12"/>
  <c r="AW111" i="12"/>
  <c r="S113" i="12"/>
  <c r="T113" i="12"/>
  <c r="U113" i="12"/>
  <c r="V113" i="12"/>
  <c r="W113" i="12"/>
  <c r="X113" i="12"/>
  <c r="Y113" i="12"/>
  <c r="Z113" i="12"/>
  <c r="AA113" i="12"/>
  <c r="AB113" i="12"/>
  <c r="AC113" i="12"/>
  <c r="AD113" i="12"/>
  <c r="AE113" i="12"/>
  <c r="AF113" i="12"/>
  <c r="AG113" i="12"/>
  <c r="AH113" i="12"/>
  <c r="AI113" i="12"/>
  <c r="AJ113" i="12"/>
  <c r="AK113" i="12"/>
  <c r="AL113" i="12"/>
  <c r="AM113" i="12"/>
  <c r="AN113" i="12"/>
  <c r="AO113" i="12"/>
  <c r="AP113" i="12"/>
  <c r="AQ113" i="12"/>
  <c r="AR113" i="12"/>
  <c r="AS113" i="12"/>
  <c r="AT113" i="12"/>
  <c r="AU113" i="12"/>
  <c r="AV113" i="12"/>
  <c r="AW113" i="12"/>
  <c r="F114" i="12"/>
  <c r="S114" i="12"/>
  <c r="T114" i="12"/>
  <c r="U114" i="12"/>
  <c r="V114" i="12"/>
  <c r="W114" i="12"/>
  <c r="X114" i="12"/>
  <c r="Y114" i="12"/>
  <c r="Z114" i="12"/>
  <c r="AA114" i="12"/>
  <c r="AB114" i="12"/>
  <c r="AC114" i="12"/>
  <c r="AD114" i="12"/>
  <c r="AE114" i="12"/>
  <c r="AF114" i="12"/>
  <c r="AG114" i="12"/>
  <c r="AH114" i="12"/>
  <c r="AI114" i="12"/>
  <c r="AJ114" i="12"/>
  <c r="AK114" i="12"/>
  <c r="AL114" i="12"/>
  <c r="AM114" i="12"/>
  <c r="AN114" i="12"/>
  <c r="AO114" i="12"/>
  <c r="AP114" i="12"/>
  <c r="AQ114" i="12"/>
  <c r="AR114" i="12"/>
  <c r="AS114" i="12"/>
  <c r="AT114" i="12"/>
  <c r="AU114" i="12"/>
  <c r="AV114" i="12"/>
  <c r="AW114" i="12"/>
  <c r="S116" i="12"/>
  <c r="T116" i="12"/>
  <c r="U116" i="12"/>
  <c r="V116" i="12"/>
  <c r="W116" i="12"/>
  <c r="X116" i="12"/>
  <c r="Y116" i="12"/>
  <c r="Z116" i="12"/>
  <c r="AA116" i="12"/>
  <c r="AB116" i="12"/>
  <c r="AC116" i="12"/>
  <c r="AD116" i="12"/>
  <c r="AE116" i="12"/>
  <c r="AF116" i="12"/>
  <c r="AG116" i="12"/>
  <c r="AH116" i="12"/>
  <c r="AI116" i="12"/>
  <c r="AJ116" i="12"/>
  <c r="AK116" i="12"/>
  <c r="AL116" i="12"/>
  <c r="AM116" i="12"/>
  <c r="AN116" i="12"/>
  <c r="AO116" i="12"/>
  <c r="AP116" i="12"/>
  <c r="AQ116" i="12"/>
  <c r="AR116" i="12"/>
  <c r="AS116" i="12"/>
  <c r="AT116" i="12"/>
  <c r="AU116" i="12"/>
  <c r="AV116" i="12"/>
  <c r="AW116" i="12"/>
  <c r="F117" i="12"/>
  <c r="S117" i="12"/>
  <c r="T117" i="12"/>
  <c r="U117" i="12"/>
  <c r="V117" i="12"/>
  <c r="W117" i="12"/>
  <c r="X117" i="12"/>
  <c r="Y117" i="12"/>
  <c r="Z117" i="12"/>
  <c r="AA117" i="12"/>
  <c r="AB117" i="12"/>
  <c r="AC117" i="12"/>
  <c r="AD117" i="12"/>
  <c r="AE117" i="12"/>
  <c r="AF117" i="12"/>
  <c r="AG117" i="12"/>
  <c r="AH117" i="12"/>
  <c r="AI117" i="12"/>
  <c r="AJ117" i="12"/>
  <c r="AK117" i="12"/>
  <c r="AL117" i="12"/>
  <c r="AM117" i="12"/>
  <c r="AN117" i="12"/>
  <c r="AO117" i="12"/>
  <c r="AP117" i="12"/>
  <c r="AQ117" i="12"/>
  <c r="AR117" i="12"/>
  <c r="AS117" i="12"/>
  <c r="AT117" i="12"/>
  <c r="AU117" i="12"/>
  <c r="AV117" i="12"/>
  <c r="AW117" i="12"/>
  <c r="S119" i="12"/>
  <c r="T119" i="12"/>
  <c r="U119" i="12"/>
  <c r="V119" i="12"/>
  <c r="W119" i="12"/>
  <c r="X119" i="12"/>
  <c r="Y119" i="12"/>
  <c r="Z119" i="12"/>
  <c r="AA119" i="12"/>
  <c r="AB119" i="12"/>
  <c r="AC119" i="12"/>
  <c r="AD119" i="12"/>
  <c r="AE119" i="12"/>
  <c r="AF119" i="12"/>
  <c r="AG119" i="12"/>
  <c r="AH119" i="12"/>
  <c r="AI119" i="12"/>
  <c r="AJ119" i="12"/>
  <c r="AK119" i="12"/>
  <c r="AL119" i="12"/>
  <c r="AM119" i="12"/>
  <c r="AN119" i="12"/>
  <c r="AO119" i="12"/>
  <c r="AP119" i="12"/>
  <c r="AQ119" i="12"/>
  <c r="AR119" i="12"/>
  <c r="AS119" i="12"/>
  <c r="AT119" i="12"/>
  <c r="AU119" i="12"/>
  <c r="AV119" i="12"/>
  <c r="AW119" i="12"/>
  <c r="F120" i="12"/>
  <c r="S120" i="12"/>
  <c r="T120" i="12"/>
  <c r="U120" i="12"/>
  <c r="V120" i="12"/>
  <c r="W120" i="12"/>
  <c r="X120" i="12"/>
  <c r="Y120" i="12"/>
  <c r="Z120" i="12"/>
  <c r="AA120" i="12"/>
  <c r="AB120" i="12"/>
  <c r="AC120" i="12"/>
  <c r="AD120" i="12"/>
  <c r="AE120" i="12"/>
  <c r="AF120" i="12"/>
  <c r="AG120" i="12"/>
  <c r="AH120" i="12"/>
  <c r="AI120" i="12"/>
  <c r="AJ120" i="12"/>
  <c r="AK120" i="12"/>
  <c r="AL120" i="12"/>
  <c r="AM120" i="12"/>
  <c r="AN120" i="12"/>
  <c r="AO120" i="12"/>
  <c r="AP120" i="12"/>
  <c r="AQ120" i="12"/>
  <c r="AR120" i="12"/>
  <c r="AS120" i="12"/>
  <c r="AT120" i="12"/>
  <c r="AU120" i="12"/>
  <c r="AV120" i="12"/>
  <c r="AW120" i="12"/>
  <c r="S122" i="12"/>
  <c r="T122" i="12"/>
  <c r="U122" i="12"/>
  <c r="V122" i="12"/>
  <c r="W122" i="12"/>
  <c r="X122" i="12"/>
  <c r="Y122" i="12"/>
  <c r="Z122" i="12"/>
  <c r="AA122" i="12"/>
  <c r="AB122" i="12"/>
  <c r="AC122" i="12"/>
  <c r="AD122" i="12"/>
  <c r="AE122" i="12"/>
  <c r="AF122" i="12"/>
  <c r="AG122" i="12"/>
  <c r="AH122" i="12"/>
  <c r="AI122" i="12"/>
  <c r="AJ122" i="12"/>
  <c r="AK122" i="12"/>
  <c r="AL122" i="12"/>
  <c r="AM122" i="12"/>
  <c r="AN122" i="12"/>
  <c r="AO122" i="12"/>
  <c r="AP122" i="12"/>
  <c r="AQ122" i="12"/>
  <c r="AR122" i="12"/>
  <c r="AS122" i="12"/>
  <c r="AT122" i="12"/>
  <c r="AU122" i="12"/>
  <c r="AV122" i="12"/>
  <c r="AW122" i="12"/>
  <c r="F123" i="12"/>
  <c r="S123" i="12"/>
  <c r="T123" i="12"/>
  <c r="U123" i="12"/>
  <c r="V123" i="12"/>
  <c r="W123" i="12"/>
  <c r="X123" i="12"/>
  <c r="Y123" i="12"/>
  <c r="Z123" i="12"/>
  <c r="AA123" i="12"/>
  <c r="AB123" i="12"/>
  <c r="AC123" i="12"/>
  <c r="AD123" i="12"/>
  <c r="AE123" i="12"/>
  <c r="AF123" i="12"/>
  <c r="AG123" i="12"/>
  <c r="AH123" i="12"/>
  <c r="AI123" i="12"/>
  <c r="AJ123" i="12"/>
  <c r="AK123" i="12"/>
  <c r="AL123" i="12"/>
  <c r="AM123" i="12"/>
  <c r="AN123" i="12"/>
  <c r="AO123" i="12"/>
  <c r="AP123" i="12"/>
  <c r="AQ123" i="12"/>
  <c r="AR123" i="12"/>
  <c r="AS123" i="12"/>
  <c r="AT123" i="12"/>
  <c r="AU123" i="12"/>
  <c r="AV123" i="12"/>
  <c r="AW123" i="12"/>
  <c r="S125" i="12"/>
  <c r="T125" i="12"/>
  <c r="U125" i="12"/>
  <c r="V125" i="12"/>
  <c r="W125" i="12"/>
  <c r="X125" i="12"/>
  <c r="Y125" i="12"/>
  <c r="Z125" i="12"/>
  <c r="AA125" i="12"/>
  <c r="AB125" i="12"/>
  <c r="AC125" i="12"/>
  <c r="AD125" i="12"/>
  <c r="AE125" i="12"/>
  <c r="AF125" i="12"/>
  <c r="AG125" i="12"/>
  <c r="AH125" i="12"/>
  <c r="AI125" i="12"/>
  <c r="AJ125" i="12"/>
  <c r="AK125" i="12"/>
  <c r="AL125" i="12"/>
  <c r="AM125" i="12"/>
  <c r="AN125" i="12"/>
  <c r="AO125" i="12"/>
  <c r="AP125" i="12"/>
  <c r="AQ125" i="12"/>
  <c r="AR125" i="12"/>
  <c r="AS125" i="12"/>
  <c r="AT125" i="12"/>
  <c r="AU125" i="12"/>
  <c r="AV125" i="12"/>
  <c r="AW125" i="12"/>
  <c r="F126" i="12"/>
  <c r="S126" i="12"/>
  <c r="T126" i="12"/>
  <c r="U126" i="12"/>
  <c r="V126" i="12"/>
  <c r="W126" i="12"/>
  <c r="X126" i="12"/>
  <c r="Y126" i="12"/>
  <c r="Z126" i="12"/>
  <c r="AA126" i="12"/>
  <c r="AB126" i="12"/>
  <c r="AC126" i="12"/>
  <c r="AD126" i="12"/>
  <c r="AE126" i="12"/>
  <c r="AF126" i="12"/>
  <c r="AG126" i="12"/>
  <c r="AH126" i="12"/>
  <c r="AI126" i="12"/>
  <c r="AJ126" i="12"/>
  <c r="AK126" i="12"/>
  <c r="AL126" i="12"/>
  <c r="AM126" i="12"/>
  <c r="AN126" i="12"/>
  <c r="AO126" i="12"/>
  <c r="AP126" i="12"/>
  <c r="AQ126" i="12"/>
  <c r="AR126" i="12"/>
  <c r="AS126" i="12"/>
  <c r="AT126" i="12"/>
  <c r="AU126" i="12"/>
  <c r="AV126" i="12"/>
  <c r="AW126" i="12"/>
  <c r="S128" i="12"/>
  <c r="T128" i="12"/>
  <c r="U128" i="12"/>
  <c r="V128" i="12"/>
  <c r="W128" i="12"/>
  <c r="X128" i="12"/>
  <c r="Y128" i="12"/>
  <c r="Z128" i="12"/>
  <c r="AA128" i="12"/>
  <c r="AB128" i="12"/>
  <c r="AC128" i="12"/>
  <c r="AD128" i="12"/>
  <c r="AE128" i="12"/>
  <c r="AF128" i="12"/>
  <c r="AG128" i="12"/>
  <c r="AH128" i="12"/>
  <c r="AI128" i="12"/>
  <c r="AJ128" i="12"/>
  <c r="AK128" i="12"/>
  <c r="AL128" i="12"/>
  <c r="AM128" i="12"/>
  <c r="AN128" i="12"/>
  <c r="AO128" i="12"/>
  <c r="AP128" i="12"/>
  <c r="AQ128" i="12"/>
  <c r="AR128" i="12"/>
  <c r="AS128" i="12"/>
  <c r="AT128" i="12"/>
  <c r="AU128" i="12"/>
  <c r="AV128" i="12"/>
  <c r="AW128" i="12"/>
  <c r="F129" i="12"/>
  <c r="S129" i="12"/>
  <c r="T129" i="12"/>
  <c r="U129" i="12"/>
  <c r="V129" i="12"/>
  <c r="W129" i="12"/>
  <c r="X129" i="12"/>
  <c r="Y129" i="12"/>
  <c r="Z129" i="12"/>
  <c r="AA129" i="12"/>
  <c r="AB129" i="12"/>
  <c r="AC129" i="12"/>
  <c r="AD129" i="12"/>
  <c r="AE129" i="12"/>
  <c r="AF129" i="12"/>
  <c r="AG129" i="12"/>
  <c r="AH129" i="12"/>
  <c r="AI129" i="12"/>
  <c r="AJ129" i="12"/>
  <c r="AK129" i="12"/>
  <c r="AL129" i="12"/>
  <c r="AM129" i="12"/>
  <c r="AN129" i="12"/>
  <c r="AO129" i="12"/>
  <c r="AP129" i="12"/>
  <c r="AQ129" i="12"/>
  <c r="AR129" i="12"/>
  <c r="AS129" i="12"/>
  <c r="AT129" i="12"/>
  <c r="AU129" i="12"/>
  <c r="AV129" i="12"/>
  <c r="AW129" i="12"/>
  <c r="S131" i="12"/>
  <c r="T131" i="12"/>
  <c r="U131" i="12"/>
  <c r="V131" i="12"/>
  <c r="W131" i="12"/>
  <c r="X131" i="12"/>
  <c r="Y131" i="12"/>
  <c r="Z131" i="12"/>
  <c r="AA131" i="12"/>
  <c r="AB131" i="12"/>
  <c r="AC131" i="12"/>
  <c r="AD131" i="12"/>
  <c r="AE131" i="12"/>
  <c r="AF131" i="12"/>
  <c r="AG131" i="12"/>
  <c r="AH131" i="12"/>
  <c r="AI131" i="12"/>
  <c r="AJ131" i="12"/>
  <c r="AK131" i="12"/>
  <c r="AL131" i="12"/>
  <c r="AM131" i="12"/>
  <c r="AN131" i="12"/>
  <c r="AO131" i="12"/>
  <c r="AP131" i="12"/>
  <c r="AQ131" i="12"/>
  <c r="AR131" i="12"/>
  <c r="AS131" i="12"/>
  <c r="AT131" i="12"/>
  <c r="AU131" i="12"/>
  <c r="AV131" i="12"/>
  <c r="AW131" i="12"/>
  <c r="F132" i="12"/>
  <c r="S132" i="12"/>
  <c r="T132" i="12"/>
  <c r="U132" i="12"/>
  <c r="V132" i="12"/>
  <c r="W132" i="12"/>
  <c r="X132" i="12"/>
  <c r="Y132" i="12"/>
  <c r="Z132" i="12"/>
  <c r="AA132" i="12"/>
  <c r="AB132" i="12"/>
  <c r="AC132" i="12"/>
  <c r="AD132" i="12"/>
  <c r="AE132" i="12"/>
  <c r="AF132" i="12"/>
  <c r="AG132" i="12"/>
  <c r="AH132" i="12"/>
  <c r="AI132" i="12"/>
  <c r="AJ132" i="12"/>
  <c r="AK132" i="12"/>
  <c r="AL132" i="12"/>
  <c r="AM132" i="12"/>
  <c r="AN132" i="12"/>
  <c r="AO132" i="12"/>
  <c r="AP132" i="12"/>
  <c r="AQ132" i="12"/>
  <c r="AR132" i="12"/>
  <c r="AS132" i="12"/>
  <c r="AT132" i="12"/>
  <c r="AU132" i="12"/>
  <c r="AV132" i="12"/>
  <c r="AW132" i="12"/>
  <c r="S134" i="12"/>
  <c r="T134" i="12"/>
  <c r="U134" i="12"/>
  <c r="V134" i="12"/>
  <c r="W134" i="12"/>
  <c r="X134" i="12"/>
  <c r="Y134" i="12"/>
  <c r="Z134" i="12"/>
  <c r="AA134" i="12"/>
  <c r="AB134" i="12"/>
  <c r="AC134" i="12"/>
  <c r="AD134" i="12"/>
  <c r="AE134" i="12"/>
  <c r="AF134" i="12"/>
  <c r="AG134" i="12"/>
  <c r="AH134" i="12"/>
  <c r="AI134" i="12"/>
  <c r="AJ134" i="12"/>
  <c r="AK134" i="12"/>
  <c r="AL134" i="12"/>
  <c r="AM134" i="12"/>
  <c r="AN134" i="12"/>
  <c r="AO134" i="12"/>
  <c r="AP134" i="12"/>
  <c r="AQ134" i="12"/>
  <c r="AR134" i="12"/>
  <c r="AS134" i="12"/>
  <c r="AT134" i="12"/>
  <c r="AU134" i="12"/>
  <c r="AV134" i="12"/>
  <c r="AW134" i="12"/>
  <c r="F135" i="12"/>
  <c r="S135" i="12"/>
  <c r="T135" i="12"/>
  <c r="U135" i="12"/>
  <c r="V135" i="12"/>
  <c r="W135" i="12"/>
  <c r="X135" i="12"/>
  <c r="Y135" i="12"/>
  <c r="Z135" i="12"/>
  <c r="AA135" i="12"/>
  <c r="AB135" i="12"/>
  <c r="AC135" i="12"/>
  <c r="AD135" i="12"/>
  <c r="AE135" i="12"/>
  <c r="AF135" i="12"/>
  <c r="AG135" i="12"/>
  <c r="AH135" i="12"/>
  <c r="AI135" i="12"/>
  <c r="AJ135" i="12"/>
  <c r="AK135" i="12"/>
  <c r="AL135" i="12"/>
  <c r="AM135" i="12"/>
  <c r="AN135" i="12"/>
  <c r="AO135" i="12"/>
  <c r="AP135" i="12"/>
  <c r="AQ135" i="12"/>
  <c r="AR135" i="12"/>
  <c r="AS135" i="12"/>
  <c r="AT135" i="12"/>
  <c r="AU135" i="12"/>
  <c r="AV135" i="12"/>
  <c r="AW135" i="12"/>
  <c r="S137" i="12"/>
  <c r="T137" i="12"/>
  <c r="U137" i="12"/>
  <c r="V137" i="12"/>
  <c r="W137" i="12"/>
  <c r="X137" i="12"/>
  <c r="Y137" i="12"/>
  <c r="Z137" i="12"/>
  <c r="AA137" i="12"/>
  <c r="AB137" i="12"/>
  <c r="AC137" i="12"/>
  <c r="AD137" i="12"/>
  <c r="AE137" i="12"/>
  <c r="AF137" i="12"/>
  <c r="AG137" i="12"/>
  <c r="AH137" i="12"/>
  <c r="AI137" i="12"/>
  <c r="AJ137" i="12"/>
  <c r="AK137" i="12"/>
  <c r="AL137" i="12"/>
  <c r="AM137" i="12"/>
  <c r="AN137" i="12"/>
  <c r="AO137" i="12"/>
  <c r="AP137" i="12"/>
  <c r="AQ137" i="12"/>
  <c r="AR137" i="12"/>
  <c r="AS137" i="12"/>
  <c r="AT137" i="12"/>
  <c r="AU137" i="12"/>
  <c r="AV137" i="12"/>
  <c r="AW137" i="12"/>
  <c r="F138" i="12"/>
  <c r="S138" i="12"/>
  <c r="T138" i="12"/>
  <c r="U138" i="12"/>
  <c r="V138" i="12"/>
  <c r="W138" i="12"/>
  <c r="X138" i="12"/>
  <c r="Y138" i="12"/>
  <c r="Z138" i="12"/>
  <c r="AA138" i="12"/>
  <c r="AB138" i="12"/>
  <c r="AC138" i="12"/>
  <c r="AD138" i="12"/>
  <c r="AE138" i="12"/>
  <c r="AF138" i="12"/>
  <c r="AG138" i="12"/>
  <c r="AH138" i="12"/>
  <c r="AI138" i="12"/>
  <c r="AJ138" i="12"/>
  <c r="AK138" i="12"/>
  <c r="AL138" i="12"/>
  <c r="AM138" i="12"/>
  <c r="AN138" i="12"/>
  <c r="AO138" i="12"/>
  <c r="AP138" i="12"/>
  <c r="AQ138" i="12"/>
  <c r="AR138" i="12"/>
  <c r="AS138" i="12"/>
  <c r="AT138" i="12"/>
  <c r="AU138" i="12"/>
  <c r="AV138" i="12"/>
  <c r="AW138" i="12"/>
  <c r="S140" i="12"/>
  <c r="T140" i="12"/>
  <c r="U140" i="12"/>
  <c r="V140" i="12"/>
  <c r="W140" i="12"/>
  <c r="X140" i="12"/>
  <c r="Y140" i="12"/>
  <c r="Z140" i="12"/>
  <c r="AA140" i="12"/>
  <c r="AB140" i="12"/>
  <c r="AC140" i="12"/>
  <c r="AD140" i="12"/>
  <c r="AE140" i="12"/>
  <c r="AF140" i="12"/>
  <c r="AG140" i="12"/>
  <c r="AH140" i="12"/>
  <c r="AI140" i="12"/>
  <c r="AJ140" i="12"/>
  <c r="AK140" i="12"/>
  <c r="AL140" i="12"/>
  <c r="AM140" i="12"/>
  <c r="AN140" i="12"/>
  <c r="AO140" i="12"/>
  <c r="AP140" i="12"/>
  <c r="AQ140" i="12"/>
  <c r="AR140" i="12"/>
  <c r="AS140" i="12"/>
  <c r="AT140" i="12"/>
  <c r="AU140" i="12"/>
  <c r="AV140" i="12"/>
  <c r="AW140" i="12"/>
  <c r="F141" i="12"/>
  <c r="S141" i="12"/>
  <c r="T141" i="12"/>
  <c r="U141" i="12"/>
  <c r="V141" i="12"/>
  <c r="W141" i="12"/>
  <c r="X141" i="12"/>
  <c r="Y141" i="12"/>
  <c r="Z141" i="12"/>
  <c r="AA141" i="12"/>
  <c r="AB141" i="12"/>
  <c r="AC141" i="12"/>
  <c r="AD141" i="12"/>
  <c r="AE141" i="12"/>
  <c r="AF141" i="12"/>
  <c r="AG141" i="12"/>
  <c r="AH141" i="12"/>
  <c r="AI141" i="12"/>
  <c r="AJ141" i="12"/>
  <c r="AK141" i="12"/>
  <c r="AL141" i="12"/>
  <c r="AM141" i="12"/>
  <c r="AN141" i="12"/>
  <c r="AO141" i="12"/>
  <c r="AP141" i="12"/>
  <c r="AQ141" i="12"/>
  <c r="AR141" i="12"/>
  <c r="AS141" i="12"/>
  <c r="AT141" i="12"/>
  <c r="AU141" i="12"/>
  <c r="AV141" i="12"/>
  <c r="AW141" i="12"/>
  <c r="S143" i="12"/>
  <c r="T143" i="12"/>
  <c r="U143" i="12"/>
  <c r="V143" i="12"/>
  <c r="W143" i="12"/>
  <c r="X143" i="12"/>
  <c r="Y143" i="12"/>
  <c r="Z143" i="12"/>
  <c r="AA143" i="12"/>
  <c r="AB143" i="12"/>
  <c r="AC143" i="12"/>
  <c r="AD143" i="12"/>
  <c r="AE143" i="12"/>
  <c r="AF143" i="12"/>
  <c r="AG143" i="12"/>
  <c r="AH143" i="12"/>
  <c r="AI143" i="12"/>
  <c r="AJ143" i="12"/>
  <c r="AK143" i="12"/>
  <c r="AL143" i="12"/>
  <c r="AM143" i="12"/>
  <c r="AN143" i="12"/>
  <c r="AO143" i="12"/>
  <c r="AP143" i="12"/>
  <c r="AQ143" i="12"/>
  <c r="AR143" i="12"/>
  <c r="AS143" i="12"/>
  <c r="AT143" i="12"/>
  <c r="AU143" i="12"/>
  <c r="AV143" i="12"/>
  <c r="AW143" i="12"/>
  <c r="F144" i="12"/>
  <c r="S144" i="12"/>
  <c r="T144" i="12"/>
  <c r="U144" i="12"/>
  <c r="V144" i="12"/>
  <c r="W144" i="12"/>
  <c r="X144" i="12"/>
  <c r="Y144" i="12"/>
  <c r="Z144" i="12"/>
  <c r="AA144" i="12"/>
  <c r="AB144" i="12"/>
  <c r="AC144" i="12"/>
  <c r="AD144" i="12"/>
  <c r="AE144" i="12"/>
  <c r="AF144" i="12"/>
  <c r="AG144" i="12"/>
  <c r="AH144" i="12"/>
  <c r="AI144" i="12"/>
  <c r="AJ144" i="12"/>
  <c r="AK144" i="12"/>
  <c r="AL144" i="12"/>
  <c r="AM144" i="12"/>
  <c r="AN144" i="12"/>
  <c r="AO144" i="12"/>
  <c r="AP144" i="12"/>
  <c r="AQ144" i="12"/>
  <c r="AR144" i="12"/>
  <c r="AS144" i="12"/>
  <c r="AT144" i="12"/>
  <c r="AU144" i="12"/>
  <c r="AV144" i="12"/>
  <c r="AW144" i="12"/>
  <c r="S146" i="12"/>
  <c r="T146" i="12"/>
  <c r="U146" i="12"/>
  <c r="V146" i="12"/>
  <c r="W146" i="12"/>
  <c r="X146" i="12"/>
  <c r="Y146" i="12"/>
  <c r="Z146" i="12"/>
  <c r="AA146" i="12"/>
  <c r="AB146" i="12"/>
  <c r="AC146" i="12"/>
  <c r="AD146" i="12"/>
  <c r="AE146" i="12"/>
  <c r="AF146" i="12"/>
  <c r="AG146" i="12"/>
  <c r="AH146" i="12"/>
  <c r="AI146" i="12"/>
  <c r="AJ146" i="12"/>
  <c r="AK146" i="12"/>
  <c r="AL146" i="12"/>
  <c r="AM146" i="12"/>
  <c r="AN146" i="12"/>
  <c r="AO146" i="12"/>
  <c r="AP146" i="12"/>
  <c r="AQ146" i="12"/>
  <c r="AR146" i="12"/>
  <c r="AS146" i="12"/>
  <c r="AT146" i="12"/>
  <c r="AU146" i="12"/>
  <c r="AV146" i="12"/>
  <c r="AW146" i="12"/>
  <c r="F147" i="12"/>
  <c r="S147" i="12"/>
  <c r="T147" i="12"/>
  <c r="U147" i="12"/>
  <c r="V147" i="12"/>
  <c r="W147" i="12"/>
  <c r="X147" i="12"/>
  <c r="Y147" i="12"/>
  <c r="Z147" i="12"/>
  <c r="AA147" i="12"/>
  <c r="AB147" i="12"/>
  <c r="AC147" i="12"/>
  <c r="AD147" i="12"/>
  <c r="AE147" i="12"/>
  <c r="AF147" i="12"/>
  <c r="AG147" i="12"/>
  <c r="AH147" i="12"/>
  <c r="AI147" i="12"/>
  <c r="AJ147" i="12"/>
  <c r="AK147" i="12"/>
  <c r="AL147" i="12"/>
  <c r="AM147" i="12"/>
  <c r="AN147" i="12"/>
  <c r="AO147" i="12"/>
  <c r="AP147" i="12"/>
  <c r="AQ147" i="12"/>
  <c r="AR147" i="12"/>
  <c r="AS147" i="12"/>
  <c r="AT147" i="12"/>
  <c r="AU147" i="12"/>
  <c r="AV147" i="12"/>
  <c r="AW147" i="12"/>
  <c r="S149" i="12"/>
  <c r="T149" i="12"/>
  <c r="U149" i="12"/>
  <c r="V149" i="12"/>
  <c r="W149" i="12"/>
  <c r="X149" i="12"/>
  <c r="Y149" i="12"/>
  <c r="Z149" i="12"/>
  <c r="AA149" i="12"/>
  <c r="AB149" i="12"/>
  <c r="AC149" i="12"/>
  <c r="AD149" i="12"/>
  <c r="AE149" i="12"/>
  <c r="AF149" i="12"/>
  <c r="AG149" i="12"/>
  <c r="AH149" i="12"/>
  <c r="AI149" i="12"/>
  <c r="AJ149" i="12"/>
  <c r="AK149" i="12"/>
  <c r="AL149" i="12"/>
  <c r="AM149" i="12"/>
  <c r="AN149" i="12"/>
  <c r="AO149" i="12"/>
  <c r="AP149" i="12"/>
  <c r="AQ149" i="12"/>
  <c r="AR149" i="12"/>
  <c r="AS149" i="12"/>
  <c r="AT149" i="12"/>
  <c r="AU149" i="12"/>
  <c r="AV149" i="12"/>
  <c r="AW149" i="12"/>
  <c r="F150" i="12"/>
  <c r="S150" i="12"/>
  <c r="T150" i="12"/>
  <c r="U150" i="12"/>
  <c r="V150" i="12"/>
  <c r="W150" i="12"/>
  <c r="X150" i="12"/>
  <c r="Y150" i="12"/>
  <c r="Z150" i="12"/>
  <c r="AA150" i="12"/>
  <c r="AB150" i="12"/>
  <c r="AC150" i="12"/>
  <c r="AD150" i="12"/>
  <c r="AE150" i="12"/>
  <c r="AF150" i="12"/>
  <c r="AG150" i="12"/>
  <c r="AH150" i="12"/>
  <c r="AI150" i="12"/>
  <c r="AJ150" i="12"/>
  <c r="AK150" i="12"/>
  <c r="AL150" i="12"/>
  <c r="AM150" i="12"/>
  <c r="AN150" i="12"/>
  <c r="AO150" i="12"/>
  <c r="AP150" i="12"/>
  <c r="AQ150" i="12"/>
  <c r="AR150" i="12"/>
  <c r="AS150" i="12"/>
  <c r="AT150" i="12"/>
  <c r="AU150" i="12"/>
  <c r="AV150" i="12"/>
  <c r="AW150" i="12"/>
  <c r="S152" i="12"/>
  <c r="T152" i="12"/>
  <c r="U152" i="12"/>
  <c r="V152" i="12"/>
  <c r="W152" i="12"/>
  <c r="X152" i="12"/>
  <c r="Y152" i="12"/>
  <c r="Z152" i="12"/>
  <c r="AA152" i="12"/>
  <c r="AB152" i="12"/>
  <c r="AC152" i="12"/>
  <c r="AD152" i="12"/>
  <c r="AE152" i="12"/>
  <c r="AF152" i="12"/>
  <c r="AG152" i="12"/>
  <c r="AH152" i="12"/>
  <c r="AI152" i="12"/>
  <c r="AJ152" i="12"/>
  <c r="AK152" i="12"/>
  <c r="AL152" i="12"/>
  <c r="AM152" i="12"/>
  <c r="AN152" i="12"/>
  <c r="AO152" i="12"/>
  <c r="AP152" i="12"/>
  <c r="AQ152" i="12"/>
  <c r="AR152" i="12"/>
  <c r="AS152" i="12"/>
  <c r="AT152" i="12"/>
  <c r="AU152" i="12"/>
  <c r="AV152" i="12"/>
  <c r="AW152" i="12"/>
  <c r="F153" i="12"/>
  <c r="S153" i="12"/>
  <c r="T153" i="12"/>
  <c r="U153" i="12"/>
  <c r="V153" i="12"/>
  <c r="W153" i="12"/>
  <c r="X153" i="12"/>
  <c r="Y153" i="12"/>
  <c r="Z153" i="12"/>
  <c r="AA153" i="12"/>
  <c r="AB153" i="12"/>
  <c r="AC153" i="12"/>
  <c r="AD153" i="12"/>
  <c r="AE153" i="12"/>
  <c r="AF153" i="12"/>
  <c r="AG153" i="12"/>
  <c r="AH153" i="12"/>
  <c r="AI153" i="12"/>
  <c r="AJ153" i="12"/>
  <c r="AK153" i="12"/>
  <c r="AL153" i="12"/>
  <c r="AM153" i="12"/>
  <c r="AN153" i="12"/>
  <c r="AO153" i="12"/>
  <c r="AP153" i="12"/>
  <c r="AQ153" i="12"/>
  <c r="AR153" i="12"/>
  <c r="AS153" i="12"/>
  <c r="AT153" i="12"/>
  <c r="AU153" i="12"/>
  <c r="AV153" i="12"/>
  <c r="AW153" i="12"/>
  <c r="S155" i="12"/>
  <c r="T155" i="12"/>
  <c r="U155" i="12"/>
  <c r="V155" i="12"/>
  <c r="W155" i="12"/>
  <c r="X155" i="12"/>
  <c r="Y155" i="12"/>
  <c r="Z155" i="12"/>
  <c r="AA155" i="12"/>
  <c r="AB155" i="12"/>
  <c r="AC155" i="12"/>
  <c r="AD155" i="12"/>
  <c r="AE155" i="12"/>
  <c r="AF155" i="12"/>
  <c r="AG155" i="12"/>
  <c r="AH155" i="12"/>
  <c r="AI155" i="12"/>
  <c r="AJ155" i="12"/>
  <c r="AK155" i="12"/>
  <c r="AL155" i="12"/>
  <c r="AM155" i="12"/>
  <c r="AN155" i="12"/>
  <c r="AO155" i="12"/>
  <c r="AP155" i="12"/>
  <c r="AQ155" i="12"/>
  <c r="AR155" i="12"/>
  <c r="AS155" i="12"/>
  <c r="AT155" i="12"/>
  <c r="AU155" i="12"/>
  <c r="AV155" i="12"/>
  <c r="AW155" i="12"/>
  <c r="F156" i="12"/>
  <c r="S156" i="12"/>
  <c r="T156" i="12"/>
  <c r="U156" i="12"/>
  <c r="V156" i="12"/>
  <c r="W156" i="12"/>
  <c r="X156" i="12"/>
  <c r="Y156" i="12"/>
  <c r="Z156" i="12"/>
  <c r="AA156" i="12"/>
  <c r="AB156" i="12"/>
  <c r="AC156" i="12"/>
  <c r="AD156" i="12"/>
  <c r="AE156" i="12"/>
  <c r="AF156" i="12"/>
  <c r="AG156" i="12"/>
  <c r="AH156" i="12"/>
  <c r="AI156" i="12"/>
  <c r="AJ156" i="12"/>
  <c r="AK156" i="12"/>
  <c r="AL156" i="12"/>
  <c r="AM156" i="12"/>
  <c r="AN156" i="12"/>
  <c r="AO156" i="12"/>
  <c r="AP156" i="12"/>
  <c r="AQ156" i="12"/>
  <c r="AR156" i="12"/>
  <c r="AS156" i="12"/>
  <c r="AT156" i="12"/>
  <c r="AU156" i="12"/>
  <c r="AV156" i="12"/>
  <c r="AW156" i="12"/>
  <c r="S158" i="12"/>
  <c r="T158" i="12"/>
  <c r="U158" i="12"/>
  <c r="V158" i="12"/>
  <c r="W158" i="12"/>
  <c r="X158" i="12"/>
  <c r="Y158" i="12"/>
  <c r="Z158" i="12"/>
  <c r="AA158" i="12"/>
  <c r="AB158" i="12"/>
  <c r="AC158" i="12"/>
  <c r="AD158" i="12"/>
  <c r="AE158" i="12"/>
  <c r="AF158" i="12"/>
  <c r="AG158" i="12"/>
  <c r="AH158" i="12"/>
  <c r="AI158" i="12"/>
  <c r="AJ158" i="12"/>
  <c r="AK158" i="12"/>
  <c r="AL158" i="12"/>
  <c r="AM158" i="12"/>
  <c r="AN158" i="12"/>
  <c r="AO158" i="12"/>
  <c r="AP158" i="12"/>
  <c r="AQ158" i="12"/>
  <c r="AR158" i="12"/>
  <c r="AS158" i="12"/>
  <c r="AT158" i="12"/>
  <c r="AU158" i="12"/>
  <c r="AV158" i="12"/>
  <c r="AW158" i="12"/>
  <c r="F159" i="12"/>
  <c r="S159" i="12"/>
  <c r="T159" i="12"/>
  <c r="U159" i="12"/>
  <c r="V159" i="12"/>
  <c r="W159" i="12"/>
  <c r="X159" i="12"/>
  <c r="Y159" i="12"/>
  <c r="Z159" i="12"/>
  <c r="AA159" i="12"/>
  <c r="AB159" i="12"/>
  <c r="AC159" i="12"/>
  <c r="AD159" i="12"/>
  <c r="AE159" i="12"/>
  <c r="AF159" i="12"/>
  <c r="AG159" i="12"/>
  <c r="AH159" i="12"/>
  <c r="AI159" i="12"/>
  <c r="AJ159" i="12"/>
  <c r="AK159" i="12"/>
  <c r="AL159" i="12"/>
  <c r="AM159" i="12"/>
  <c r="AN159" i="12"/>
  <c r="AO159" i="12"/>
  <c r="AP159" i="12"/>
  <c r="AQ159" i="12"/>
  <c r="AR159" i="12"/>
  <c r="AS159" i="12"/>
  <c r="AT159" i="12"/>
  <c r="AU159" i="12"/>
  <c r="AV159" i="12"/>
  <c r="AW159" i="12"/>
  <c r="S161" i="12"/>
  <c r="T161" i="12"/>
  <c r="U161" i="12"/>
  <c r="V161" i="12"/>
  <c r="W161" i="12"/>
  <c r="X161" i="12"/>
  <c r="Y161" i="12"/>
  <c r="Z161" i="12"/>
  <c r="AA161" i="12"/>
  <c r="AB161" i="12"/>
  <c r="AC161" i="12"/>
  <c r="AD161" i="12"/>
  <c r="AE161" i="12"/>
  <c r="AF161" i="12"/>
  <c r="AG161" i="12"/>
  <c r="AH161" i="12"/>
  <c r="AI161" i="12"/>
  <c r="AJ161" i="12"/>
  <c r="AK161" i="12"/>
  <c r="AL161" i="12"/>
  <c r="AM161" i="12"/>
  <c r="AN161" i="12"/>
  <c r="AO161" i="12"/>
  <c r="AP161" i="12"/>
  <c r="AQ161" i="12"/>
  <c r="AR161" i="12"/>
  <c r="AS161" i="12"/>
  <c r="AT161" i="12"/>
  <c r="AU161" i="12"/>
  <c r="AV161" i="12"/>
  <c r="AW161" i="12"/>
  <c r="F162" i="12"/>
  <c r="S162" i="12"/>
  <c r="T162" i="12"/>
  <c r="U162" i="12"/>
  <c r="V162" i="12"/>
  <c r="W162" i="12"/>
  <c r="X162" i="12"/>
  <c r="Y162" i="12"/>
  <c r="Z162" i="12"/>
  <c r="AA162" i="12"/>
  <c r="AB162" i="12"/>
  <c r="AC162" i="12"/>
  <c r="AD162" i="12"/>
  <c r="AE162" i="12"/>
  <c r="AF162" i="12"/>
  <c r="AG162" i="12"/>
  <c r="AH162" i="12"/>
  <c r="AI162" i="12"/>
  <c r="AJ162" i="12"/>
  <c r="AK162" i="12"/>
  <c r="AL162" i="12"/>
  <c r="AM162" i="12"/>
  <c r="AN162" i="12"/>
  <c r="AO162" i="12"/>
  <c r="AP162" i="12"/>
  <c r="AQ162" i="12"/>
  <c r="AR162" i="12"/>
  <c r="AS162" i="12"/>
  <c r="AT162" i="12"/>
  <c r="AU162" i="12"/>
  <c r="AV162" i="12"/>
  <c r="AW162" i="12"/>
  <c r="S164" i="12"/>
  <c r="T164" i="12"/>
  <c r="U164" i="12"/>
  <c r="V164" i="12"/>
  <c r="W164" i="12"/>
  <c r="X164" i="12"/>
  <c r="Y164" i="12"/>
  <c r="Z164" i="12"/>
  <c r="AA164" i="12"/>
  <c r="AB164" i="12"/>
  <c r="AC164" i="12"/>
  <c r="AD164" i="12"/>
  <c r="AE164" i="12"/>
  <c r="AF164" i="12"/>
  <c r="AG164" i="12"/>
  <c r="AH164" i="12"/>
  <c r="AI164" i="12"/>
  <c r="AJ164" i="12"/>
  <c r="AK164" i="12"/>
  <c r="AL164" i="12"/>
  <c r="AM164" i="12"/>
  <c r="AN164" i="12"/>
  <c r="AO164" i="12"/>
  <c r="AP164" i="12"/>
  <c r="AQ164" i="12"/>
  <c r="AR164" i="12"/>
  <c r="AS164" i="12"/>
  <c r="AT164" i="12"/>
  <c r="AU164" i="12"/>
  <c r="AV164" i="12"/>
  <c r="AW164" i="12"/>
  <c r="F165" i="12"/>
  <c r="S165" i="12"/>
  <c r="T165" i="12"/>
  <c r="U165" i="12"/>
  <c r="V165" i="12"/>
  <c r="W165" i="12"/>
  <c r="X165" i="12"/>
  <c r="Y165" i="12"/>
  <c r="Z165" i="12"/>
  <c r="AA165" i="12"/>
  <c r="AB165" i="12"/>
  <c r="AC165" i="12"/>
  <c r="AD165" i="12"/>
  <c r="AE165" i="12"/>
  <c r="AF165" i="12"/>
  <c r="AG165" i="12"/>
  <c r="AH165" i="12"/>
  <c r="AI165" i="12"/>
  <c r="AJ165" i="12"/>
  <c r="AK165" i="12"/>
  <c r="AL165" i="12"/>
  <c r="AM165" i="12"/>
  <c r="AN165" i="12"/>
  <c r="AO165" i="12"/>
  <c r="AP165" i="12"/>
  <c r="AQ165" i="12"/>
  <c r="AR165" i="12"/>
  <c r="AS165" i="12"/>
  <c r="AT165" i="12"/>
  <c r="AU165" i="12"/>
  <c r="AV165" i="12"/>
  <c r="AW165" i="12"/>
  <c r="S167" i="12"/>
  <c r="T167" i="12"/>
  <c r="U167" i="12"/>
  <c r="V167" i="12"/>
  <c r="W167" i="12"/>
  <c r="X167" i="12"/>
  <c r="Y167" i="12"/>
  <c r="Z167" i="12"/>
  <c r="AA167" i="12"/>
  <c r="AB167" i="12"/>
  <c r="AC167" i="12"/>
  <c r="AD167" i="12"/>
  <c r="AE167" i="12"/>
  <c r="AF167" i="12"/>
  <c r="AG167" i="12"/>
  <c r="AH167" i="12"/>
  <c r="AI167" i="12"/>
  <c r="AJ167" i="12"/>
  <c r="AK167" i="12"/>
  <c r="AL167" i="12"/>
  <c r="AM167" i="12"/>
  <c r="AN167" i="12"/>
  <c r="AO167" i="12"/>
  <c r="AP167" i="12"/>
  <c r="AQ167" i="12"/>
  <c r="AR167" i="12"/>
  <c r="AS167" i="12"/>
  <c r="AT167" i="12"/>
  <c r="AU167" i="12"/>
  <c r="AV167" i="12"/>
  <c r="AW167" i="12"/>
  <c r="F168" i="12"/>
  <c r="S168" i="12"/>
  <c r="T168" i="12"/>
  <c r="U168" i="12"/>
  <c r="V168" i="12"/>
  <c r="W168" i="12"/>
  <c r="X168" i="12"/>
  <c r="Y168" i="12"/>
  <c r="Z168" i="12"/>
  <c r="AA168" i="12"/>
  <c r="AB168" i="12"/>
  <c r="AC168" i="12"/>
  <c r="AD168" i="12"/>
  <c r="AE168" i="12"/>
  <c r="AF168" i="12"/>
  <c r="AG168" i="12"/>
  <c r="AH168" i="12"/>
  <c r="AI168" i="12"/>
  <c r="AJ168" i="12"/>
  <c r="AK168" i="12"/>
  <c r="AL168" i="12"/>
  <c r="AM168" i="12"/>
  <c r="AN168" i="12"/>
  <c r="AO168" i="12"/>
  <c r="AP168" i="12"/>
  <c r="AQ168" i="12"/>
  <c r="AR168" i="12"/>
  <c r="AS168" i="12"/>
  <c r="AT168" i="12"/>
  <c r="AU168" i="12"/>
  <c r="AV168" i="12"/>
  <c r="AW168" i="12"/>
  <c r="S170" i="12"/>
  <c r="T170" i="12"/>
  <c r="U170" i="12"/>
  <c r="V170" i="12"/>
  <c r="W170" i="12"/>
  <c r="X170" i="12"/>
  <c r="Y170" i="12"/>
  <c r="Z170" i="12"/>
  <c r="AA170" i="12"/>
  <c r="AB170" i="12"/>
  <c r="AC170" i="12"/>
  <c r="AD170" i="12"/>
  <c r="AE170" i="12"/>
  <c r="AF170" i="12"/>
  <c r="AG170" i="12"/>
  <c r="AH170" i="12"/>
  <c r="AI170" i="12"/>
  <c r="AJ170" i="12"/>
  <c r="AK170" i="12"/>
  <c r="AL170" i="12"/>
  <c r="AM170" i="12"/>
  <c r="AN170" i="12"/>
  <c r="AO170" i="12"/>
  <c r="AP170" i="12"/>
  <c r="AQ170" i="12"/>
  <c r="AR170" i="12"/>
  <c r="AS170" i="12"/>
  <c r="AT170" i="12"/>
  <c r="AU170" i="12"/>
  <c r="AV170" i="12"/>
  <c r="AW170" i="12"/>
  <c r="F171" i="12"/>
  <c r="S171" i="12"/>
  <c r="T171" i="12"/>
  <c r="U171" i="12"/>
  <c r="V171" i="12"/>
  <c r="W171" i="12"/>
  <c r="X171" i="12"/>
  <c r="Y171" i="12"/>
  <c r="Z171" i="12"/>
  <c r="AA171" i="12"/>
  <c r="AB171" i="12"/>
  <c r="AC171" i="12"/>
  <c r="AD171" i="12"/>
  <c r="AE171" i="12"/>
  <c r="AF171" i="12"/>
  <c r="AG171" i="12"/>
  <c r="AH171" i="12"/>
  <c r="AI171" i="12"/>
  <c r="AJ171" i="12"/>
  <c r="AK171" i="12"/>
  <c r="AL171" i="12"/>
  <c r="AM171" i="12"/>
  <c r="AN171" i="12"/>
  <c r="AO171" i="12"/>
  <c r="AP171" i="12"/>
  <c r="AQ171" i="12"/>
  <c r="AR171" i="12"/>
  <c r="AS171" i="12"/>
  <c r="AT171" i="12"/>
  <c r="AU171" i="12"/>
  <c r="AV171" i="12"/>
  <c r="AW171" i="12"/>
  <c r="S173" i="12"/>
  <c r="T173" i="12"/>
  <c r="U173" i="12"/>
  <c r="V173" i="12"/>
  <c r="W173" i="12"/>
  <c r="X173" i="12"/>
  <c r="Y173" i="12"/>
  <c r="Z173" i="12"/>
  <c r="AA173" i="12"/>
  <c r="AB173" i="12"/>
  <c r="AC173" i="12"/>
  <c r="AD173" i="12"/>
  <c r="AE173" i="12"/>
  <c r="AF173" i="12"/>
  <c r="AG173" i="12"/>
  <c r="AH173" i="12"/>
  <c r="AI173" i="12"/>
  <c r="AJ173" i="12"/>
  <c r="AK173" i="12"/>
  <c r="AL173" i="12"/>
  <c r="AM173" i="12"/>
  <c r="AN173" i="12"/>
  <c r="AO173" i="12"/>
  <c r="AP173" i="12"/>
  <c r="AQ173" i="12"/>
  <c r="AR173" i="12"/>
  <c r="AS173" i="12"/>
  <c r="AT173" i="12"/>
  <c r="AU173" i="12"/>
  <c r="AV173" i="12"/>
  <c r="AW173" i="12"/>
  <c r="F174" i="12"/>
  <c r="S174" i="12"/>
  <c r="T174" i="12"/>
  <c r="U174" i="12"/>
  <c r="V174" i="12"/>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S176" i="12"/>
  <c r="T176" i="12"/>
  <c r="U176" i="12"/>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F177" i="12"/>
  <c r="S177" i="12"/>
  <c r="T177" i="12"/>
  <c r="U177" i="12"/>
  <c r="V177" i="12"/>
  <c r="W177" i="12"/>
  <c r="X177" i="12"/>
  <c r="Y177" i="12"/>
  <c r="Z177" i="12"/>
  <c r="AA177" i="12"/>
  <c r="AB177" i="12"/>
  <c r="AC177" i="12"/>
  <c r="AD177" i="12"/>
  <c r="AE177" i="12"/>
  <c r="AF177" i="12"/>
  <c r="AG177" i="12"/>
  <c r="AH177" i="12"/>
  <c r="AI177" i="12"/>
  <c r="AJ177" i="12"/>
  <c r="AK177" i="12"/>
  <c r="AL177" i="12"/>
  <c r="AM177" i="12"/>
  <c r="AN177" i="12"/>
  <c r="AO177" i="12"/>
  <c r="AP177" i="12"/>
  <c r="AQ177" i="12"/>
  <c r="AR177" i="12"/>
  <c r="AS177" i="12"/>
  <c r="AT177" i="12"/>
  <c r="AU177" i="12"/>
  <c r="AV177" i="12"/>
  <c r="AW177" i="12"/>
  <c r="S179" i="12"/>
  <c r="T179" i="12"/>
  <c r="U179" i="12"/>
  <c r="V179" i="12"/>
  <c r="W179" i="12"/>
  <c r="X179" i="12"/>
  <c r="Y179" i="12"/>
  <c r="Z179" i="12"/>
  <c r="AA179" i="12"/>
  <c r="AB179" i="12"/>
  <c r="AC179" i="12"/>
  <c r="AD179" i="12"/>
  <c r="AE179" i="12"/>
  <c r="AF179" i="12"/>
  <c r="AG179" i="12"/>
  <c r="AH179" i="12"/>
  <c r="AI179" i="12"/>
  <c r="AJ179" i="12"/>
  <c r="AK179" i="12"/>
  <c r="AL179" i="12"/>
  <c r="AM179" i="12"/>
  <c r="AN179" i="12"/>
  <c r="AO179" i="12"/>
  <c r="AP179" i="12"/>
  <c r="AQ179" i="12"/>
  <c r="AR179" i="12"/>
  <c r="AS179" i="12"/>
  <c r="AT179" i="12"/>
  <c r="AU179" i="12"/>
  <c r="AV179" i="12"/>
  <c r="AW179" i="12"/>
  <c r="AX179" i="12"/>
  <c r="AZ179" i="12" s="1"/>
  <c r="F180" i="12"/>
  <c r="S180" i="12"/>
  <c r="T180" i="12"/>
  <c r="U180" i="12"/>
  <c r="V180" i="12"/>
  <c r="W180" i="12"/>
  <c r="X180" i="12"/>
  <c r="Y180" i="12"/>
  <c r="Z180" i="12"/>
  <c r="AA180" i="12"/>
  <c r="AB180" i="12"/>
  <c r="AC180" i="12"/>
  <c r="AD180" i="12"/>
  <c r="AE180" i="12"/>
  <c r="AF180" i="12"/>
  <c r="AG180" i="12"/>
  <c r="AH180" i="12"/>
  <c r="AI180" i="12"/>
  <c r="AJ180" i="12"/>
  <c r="AK180" i="12"/>
  <c r="AL180" i="12"/>
  <c r="AM180" i="12"/>
  <c r="AN180" i="12"/>
  <c r="AO180" i="12"/>
  <c r="AP180" i="12"/>
  <c r="AQ180" i="12"/>
  <c r="AR180" i="12"/>
  <c r="AS180" i="12"/>
  <c r="AT180" i="12"/>
  <c r="AU180" i="12"/>
  <c r="AV180" i="12"/>
  <c r="AW180" i="12"/>
  <c r="S182" i="12"/>
  <c r="T182" i="12"/>
  <c r="U182" i="12"/>
  <c r="V182" i="12"/>
  <c r="W182" i="12"/>
  <c r="X182" i="12"/>
  <c r="Y182" i="12"/>
  <c r="Z182" i="12"/>
  <c r="AA182" i="12"/>
  <c r="AB182" i="12"/>
  <c r="AC182" i="12"/>
  <c r="AD182" i="12"/>
  <c r="AE182" i="12"/>
  <c r="AF182" i="12"/>
  <c r="AG182" i="12"/>
  <c r="AH182" i="12"/>
  <c r="AI182" i="12"/>
  <c r="AJ182" i="12"/>
  <c r="AK182" i="12"/>
  <c r="AL182" i="12"/>
  <c r="AM182" i="12"/>
  <c r="AN182" i="12"/>
  <c r="AO182" i="12"/>
  <c r="AP182" i="12"/>
  <c r="AQ182" i="12"/>
  <c r="AR182" i="12"/>
  <c r="AS182" i="12"/>
  <c r="AT182" i="12"/>
  <c r="AU182" i="12"/>
  <c r="AV182" i="12"/>
  <c r="AW182" i="12"/>
  <c r="F183" i="12"/>
  <c r="S183" i="12"/>
  <c r="T183" i="12"/>
  <c r="U183" i="12"/>
  <c r="V183" i="12"/>
  <c r="W183" i="12"/>
  <c r="X183" i="12"/>
  <c r="Y183" i="12"/>
  <c r="Z183" i="12"/>
  <c r="AA183" i="12"/>
  <c r="AB183" i="12"/>
  <c r="AC183" i="12"/>
  <c r="AD183" i="12"/>
  <c r="AE183" i="12"/>
  <c r="AF183" i="12"/>
  <c r="AG183" i="12"/>
  <c r="AH183" i="12"/>
  <c r="AI183" i="12"/>
  <c r="AJ183" i="12"/>
  <c r="AK183" i="12"/>
  <c r="AL183" i="12"/>
  <c r="AM183" i="12"/>
  <c r="AN183" i="12"/>
  <c r="AO183" i="12"/>
  <c r="AP183" i="12"/>
  <c r="AQ183" i="12"/>
  <c r="AR183" i="12"/>
  <c r="AS183" i="12"/>
  <c r="AT183" i="12"/>
  <c r="AU183" i="12"/>
  <c r="AV183" i="12"/>
  <c r="AW183" i="12"/>
  <c r="S185" i="12"/>
  <c r="AX185" i="12" s="1"/>
  <c r="AZ185" i="12" s="1"/>
  <c r="T185" i="12"/>
  <c r="U185" i="12"/>
  <c r="V185" i="12"/>
  <c r="W185" i="12"/>
  <c r="X185" i="12"/>
  <c r="Y185" i="12"/>
  <c r="Z185" i="12"/>
  <c r="AA185" i="12"/>
  <c r="AB185" i="12"/>
  <c r="AC185" i="12"/>
  <c r="AD185" i="12"/>
  <c r="AE185" i="12"/>
  <c r="AF185" i="12"/>
  <c r="AG185" i="12"/>
  <c r="AH185" i="12"/>
  <c r="AI185" i="12"/>
  <c r="AJ185" i="12"/>
  <c r="AK185" i="12"/>
  <c r="AL185" i="12"/>
  <c r="AM185" i="12"/>
  <c r="AN185" i="12"/>
  <c r="AO185" i="12"/>
  <c r="AP185" i="12"/>
  <c r="AQ185" i="12"/>
  <c r="AR185" i="12"/>
  <c r="AS185" i="12"/>
  <c r="AT185" i="12"/>
  <c r="AU185" i="12"/>
  <c r="AV185" i="12"/>
  <c r="AW185" i="12"/>
  <c r="F186" i="12"/>
  <c r="S186" i="12"/>
  <c r="T186" i="12"/>
  <c r="U186" i="12"/>
  <c r="V186" i="12"/>
  <c r="W186" i="12"/>
  <c r="X186" i="12"/>
  <c r="Y186" i="12"/>
  <c r="Z186" i="12"/>
  <c r="AA186" i="12"/>
  <c r="AB186" i="12"/>
  <c r="AC186" i="12"/>
  <c r="AD186" i="12"/>
  <c r="AE186" i="12"/>
  <c r="AF186" i="12"/>
  <c r="AG186" i="12"/>
  <c r="AH186" i="12"/>
  <c r="AI186" i="12"/>
  <c r="AJ186" i="12"/>
  <c r="AK186" i="12"/>
  <c r="AL186" i="12"/>
  <c r="AM186" i="12"/>
  <c r="AN186" i="12"/>
  <c r="AO186" i="12"/>
  <c r="AP186" i="12"/>
  <c r="AQ186" i="12"/>
  <c r="AR186" i="12"/>
  <c r="AS186" i="12"/>
  <c r="AT186" i="12"/>
  <c r="AU186" i="12"/>
  <c r="AV186" i="12"/>
  <c r="AW186" i="12"/>
  <c r="AX186" i="12"/>
  <c r="AZ186" i="12" s="1"/>
  <c r="S188" i="12"/>
  <c r="AX188" i="12" s="1"/>
  <c r="AZ188" i="12" s="1"/>
  <c r="T188" i="12"/>
  <c r="U188" i="12"/>
  <c r="V188" i="12"/>
  <c r="W188" i="12"/>
  <c r="X188" i="12"/>
  <c r="Y188" i="12"/>
  <c r="Z188" i="12"/>
  <c r="AA188" i="12"/>
  <c r="AB188" i="12"/>
  <c r="AC188" i="12"/>
  <c r="AD188" i="12"/>
  <c r="AE188" i="12"/>
  <c r="AF188" i="12"/>
  <c r="AG188" i="12"/>
  <c r="AH188" i="12"/>
  <c r="AI188" i="12"/>
  <c r="AJ188" i="12"/>
  <c r="AK188" i="12"/>
  <c r="AL188" i="12"/>
  <c r="AM188" i="12"/>
  <c r="AN188" i="12"/>
  <c r="AO188" i="12"/>
  <c r="AP188" i="12"/>
  <c r="AQ188" i="12"/>
  <c r="AR188" i="12"/>
  <c r="AS188" i="12"/>
  <c r="AT188" i="12"/>
  <c r="AU188" i="12"/>
  <c r="AV188" i="12"/>
  <c r="AW188" i="12"/>
  <c r="F189" i="12"/>
  <c r="S189" i="12"/>
  <c r="T189" i="12"/>
  <c r="U189" i="12"/>
  <c r="V189" i="12"/>
  <c r="W189" i="12"/>
  <c r="X189" i="12"/>
  <c r="Y189" i="12"/>
  <c r="Z189" i="12"/>
  <c r="AA189" i="12"/>
  <c r="AB189" i="12"/>
  <c r="AC189" i="12"/>
  <c r="AD189" i="12"/>
  <c r="AE189" i="12"/>
  <c r="AF189" i="12"/>
  <c r="AG189" i="12"/>
  <c r="AH189" i="12"/>
  <c r="AI189" i="12"/>
  <c r="AJ189" i="12"/>
  <c r="AK189" i="12"/>
  <c r="AL189" i="12"/>
  <c r="AM189" i="12"/>
  <c r="AN189" i="12"/>
  <c r="AO189" i="12"/>
  <c r="AP189" i="12"/>
  <c r="AQ189" i="12"/>
  <c r="AR189" i="12"/>
  <c r="AS189" i="12"/>
  <c r="AT189" i="12"/>
  <c r="AU189" i="12"/>
  <c r="AV189" i="12"/>
  <c r="AW189" i="12"/>
  <c r="AX189" i="12"/>
  <c r="AZ189" i="12" s="1"/>
  <c r="S191" i="12"/>
  <c r="AX191" i="12" s="1"/>
  <c r="AZ191" i="12" s="1"/>
  <c r="T191" i="12"/>
  <c r="U191" i="12"/>
  <c r="V191" i="12"/>
  <c r="W191" i="12"/>
  <c r="X191" i="12"/>
  <c r="Y191" i="12"/>
  <c r="Z191" i="12"/>
  <c r="AA191" i="12"/>
  <c r="AB191" i="12"/>
  <c r="AC191" i="12"/>
  <c r="AD191" i="12"/>
  <c r="AE191" i="12"/>
  <c r="AF191" i="12"/>
  <c r="AG191" i="12"/>
  <c r="AH191" i="12"/>
  <c r="AI191" i="12"/>
  <c r="AJ191" i="12"/>
  <c r="AK191" i="12"/>
  <c r="AL191" i="12"/>
  <c r="AM191" i="12"/>
  <c r="AN191" i="12"/>
  <c r="AO191" i="12"/>
  <c r="AP191" i="12"/>
  <c r="AQ191" i="12"/>
  <c r="AR191" i="12"/>
  <c r="AS191" i="12"/>
  <c r="AT191" i="12"/>
  <c r="AU191" i="12"/>
  <c r="AV191" i="12"/>
  <c r="AW191" i="12"/>
  <c r="F192" i="12"/>
  <c r="S192" i="12"/>
  <c r="T192" i="12"/>
  <c r="U192" i="12"/>
  <c r="V192" i="12"/>
  <c r="W192" i="12"/>
  <c r="X192" i="12"/>
  <c r="Y192" i="12"/>
  <c r="Z192" i="12"/>
  <c r="AA192" i="12"/>
  <c r="AB192" i="12"/>
  <c r="AC192" i="12"/>
  <c r="AD192" i="12"/>
  <c r="AE192" i="12"/>
  <c r="AF192" i="12"/>
  <c r="AG192" i="12"/>
  <c r="AH192" i="12"/>
  <c r="AI192" i="12"/>
  <c r="AJ192" i="12"/>
  <c r="AK192" i="12"/>
  <c r="AL192" i="12"/>
  <c r="AM192" i="12"/>
  <c r="AN192" i="12"/>
  <c r="AO192" i="12"/>
  <c r="AP192" i="12"/>
  <c r="AQ192" i="12"/>
  <c r="AR192" i="12"/>
  <c r="AS192" i="12"/>
  <c r="AT192" i="12"/>
  <c r="AU192" i="12"/>
  <c r="AV192" i="12"/>
  <c r="AW192" i="12"/>
  <c r="AX192" i="12"/>
  <c r="AZ192" i="12" s="1"/>
  <c r="S194" i="12"/>
  <c r="AX194" i="12" s="1"/>
  <c r="AZ194" i="12" s="1"/>
  <c r="T194" i="12"/>
  <c r="U194" i="12"/>
  <c r="V194" i="12"/>
  <c r="W194" i="12"/>
  <c r="X194" i="12"/>
  <c r="Y194" i="12"/>
  <c r="Z194" i="12"/>
  <c r="AA194" i="12"/>
  <c r="AB194" i="12"/>
  <c r="AC194" i="12"/>
  <c r="AD194" i="12"/>
  <c r="AE194" i="12"/>
  <c r="AF194" i="12"/>
  <c r="AG194" i="12"/>
  <c r="AH194" i="12"/>
  <c r="AI194" i="12"/>
  <c r="AJ194" i="12"/>
  <c r="AK194" i="12"/>
  <c r="AL194" i="12"/>
  <c r="AM194" i="12"/>
  <c r="AN194" i="12"/>
  <c r="AO194" i="12"/>
  <c r="AP194" i="12"/>
  <c r="AQ194" i="12"/>
  <c r="AR194" i="12"/>
  <c r="AS194" i="12"/>
  <c r="AT194" i="12"/>
  <c r="AU194" i="12"/>
  <c r="AV194" i="12"/>
  <c r="AW194" i="12"/>
  <c r="F195" i="12"/>
  <c r="S195" i="12"/>
  <c r="T195" i="12"/>
  <c r="U195" i="12"/>
  <c r="V195" i="12"/>
  <c r="W195" i="12"/>
  <c r="X195" i="12"/>
  <c r="Y195" i="12"/>
  <c r="Z195" i="12"/>
  <c r="AA195" i="12"/>
  <c r="AB195" i="12"/>
  <c r="AC195" i="12"/>
  <c r="AD195" i="12"/>
  <c r="AE195" i="12"/>
  <c r="AF195" i="12"/>
  <c r="AG195" i="12"/>
  <c r="AH195" i="12"/>
  <c r="AI195" i="12"/>
  <c r="AJ195" i="12"/>
  <c r="AK195" i="12"/>
  <c r="AL195" i="12"/>
  <c r="AM195" i="12"/>
  <c r="AN195" i="12"/>
  <c r="AO195" i="12"/>
  <c r="AP195" i="12"/>
  <c r="AQ195" i="12"/>
  <c r="AR195" i="12"/>
  <c r="AS195" i="12"/>
  <c r="AT195" i="12"/>
  <c r="AU195" i="12"/>
  <c r="AV195" i="12"/>
  <c r="AW195" i="12"/>
  <c r="AX195" i="12"/>
  <c r="AZ195" i="12" s="1"/>
  <c r="S197" i="12"/>
  <c r="T197" i="12"/>
  <c r="U197" i="12"/>
  <c r="V197" i="12"/>
  <c r="W197" i="12"/>
  <c r="X197" i="12"/>
  <c r="Y197" i="12"/>
  <c r="Z197" i="12"/>
  <c r="AA197" i="12"/>
  <c r="AB197" i="12"/>
  <c r="AC197" i="12"/>
  <c r="AD197" i="12"/>
  <c r="AE197" i="12"/>
  <c r="AF197" i="12"/>
  <c r="AG197" i="12"/>
  <c r="AH197" i="12"/>
  <c r="AI197" i="12"/>
  <c r="AJ197" i="12"/>
  <c r="AK197" i="12"/>
  <c r="AL197" i="12"/>
  <c r="AM197" i="12"/>
  <c r="AN197" i="12"/>
  <c r="AO197" i="12"/>
  <c r="AP197" i="12"/>
  <c r="AQ197" i="12"/>
  <c r="AR197" i="12"/>
  <c r="AS197" i="12"/>
  <c r="AT197" i="12"/>
  <c r="AU197" i="12"/>
  <c r="AV197" i="12"/>
  <c r="AW197" i="12"/>
  <c r="F198" i="12"/>
  <c r="S198" i="12"/>
  <c r="T198" i="12"/>
  <c r="U198" i="12"/>
  <c r="V198" i="12"/>
  <c r="W198" i="12"/>
  <c r="X198" i="12"/>
  <c r="Y198" i="12"/>
  <c r="Z198" i="12"/>
  <c r="AA198" i="12"/>
  <c r="AB198" i="12"/>
  <c r="AC198" i="12"/>
  <c r="AD198" i="12"/>
  <c r="AE198" i="12"/>
  <c r="AF198" i="12"/>
  <c r="AG198" i="12"/>
  <c r="AH198" i="12"/>
  <c r="AI198" i="12"/>
  <c r="AJ198" i="12"/>
  <c r="AK198" i="12"/>
  <c r="AL198" i="12"/>
  <c r="AM198" i="12"/>
  <c r="AN198" i="12"/>
  <c r="AO198" i="12"/>
  <c r="AP198" i="12"/>
  <c r="AQ198" i="12"/>
  <c r="AR198" i="12"/>
  <c r="AS198" i="12"/>
  <c r="AT198" i="12"/>
  <c r="AU198" i="12"/>
  <c r="AV198" i="12"/>
  <c r="AW198" i="12"/>
  <c r="AX198" i="12"/>
  <c r="AZ198" i="12" s="1"/>
  <c r="S200" i="12"/>
  <c r="T200" i="12"/>
  <c r="U200" i="12"/>
  <c r="V200" i="12"/>
  <c r="W200" i="12"/>
  <c r="X200" i="12"/>
  <c r="Y200" i="12"/>
  <c r="Z200" i="12"/>
  <c r="AA200" i="12"/>
  <c r="AB200" i="12"/>
  <c r="AC200" i="12"/>
  <c r="AD200" i="12"/>
  <c r="AE200" i="12"/>
  <c r="AF200" i="12"/>
  <c r="AG200" i="12"/>
  <c r="AH200" i="12"/>
  <c r="AI200" i="12"/>
  <c r="AJ200" i="12"/>
  <c r="AK200" i="12"/>
  <c r="AL200" i="12"/>
  <c r="AM200" i="12"/>
  <c r="AN200" i="12"/>
  <c r="AO200" i="12"/>
  <c r="AP200" i="12"/>
  <c r="AQ200" i="12"/>
  <c r="AR200" i="12"/>
  <c r="AS200" i="12"/>
  <c r="AT200" i="12"/>
  <c r="AU200" i="12"/>
  <c r="AV200" i="12"/>
  <c r="AW200" i="12"/>
  <c r="F201" i="12"/>
  <c r="S201" i="12"/>
  <c r="T201" i="12"/>
  <c r="U201" i="12"/>
  <c r="V201" i="12"/>
  <c r="W201" i="12"/>
  <c r="X201" i="12"/>
  <c r="Y201" i="12"/>
  <c r="Z201" i="12"/>
  <c r="AA201" i="12"/>
  <c r="AB201" i="12"/>
  <c r="AC201" i="12"/>
  <c r="AD201" i="12"/>
  <c r="AE201" i="12"/>
  <c r="AF201" i="12"/>
  <c r="AG201" i="12"/>
  <c r="AH201" i="12"/>
  <c r="AI201" i="12"/>
  <c r="AJ201" i="12"/>
  <c r="AK201" i="12"/>
  <c r="AL201" i="12"/>
  <c r="AM201" i="12"/>
  <c r="AN201" i="12"/>
  <c r="AO201" i="12"/>
  <c r="AP201" i="12"/>
  <c r="AQ201" i="12"/>
  <c r="AR201" i="12"/>
  <c r="AS201" i="12"/>
  <c r="AT201" i="12"/>
  <c r="AU201" i="12"/>
  <c r="AV201" i="12"/>
  <c r="AW201" i="12"/>
  <c r="AX201" i="12"/>
  <c r="AZ201" i="12" s="1"/>
  <c r="S203" i="12"/>
  <c r="T203" i="12"/>
  <c r="U203" i="12"/>
  <c r="V203" i="12"/>
  <c r="W203" i="12"/>
  <c r="X203" i="12"/>
  <c r="Y203" i="12"/>
  <c r="Z203" i="12"/>
  <c r="AA203" i="12"/>
  <c r="AB203" i="12"/>
  <c r="AC203" i="12"/>
  <c r="AD203" i="12"/>
  <c r="AE203" i="12"/>
  <c r="AF203" i="12"/>
  <c r="AG203" i="12"/>
  <c r="AH203" i="12"/>
  <c r="AI203" i="12"/>
  <c r="AJ203" i="12"/>
  <c r="AK203" i="12"/>
  <c r="AL203" i="12"/>
  <c r="AM203" i="12"/>
  <c r="AN203" i="12"/>
  <c r="AO203" i="12"/>
  <c r="AP203" i="12"/>
  <c r="AQ203" i="12"/>
  <c r="AR203" i="12"/>
  <c r="AS203" i="12"/>
  <c r="AT203" i="12"/>
  <c r="AU203" i="12"/>
  <c r="AV203" i="12"/>
  <c r="AW203" i="12"/>
  <c r="F204" i="12"/>
  <c r="S204" i="12"/>
  <c r="T204" i="12"/>
  <c r="U204" i="12"/>
  <c r="V204" i="12"/>
  <c r="W204" i="12"/>
  <c r="X204" i="12"/>
  <c r="Y204" i="12"/>
  <c r="Z204" i="12"/>
  <c r="AA204" i="12"/>
  <c r="AB204" i="12"/>
  <c r="AC204" i="12"/>
  <c r="AD204" i="12"/>
  <c r="AE204" i="12"/>
  <c r="AF204" i="12"/>
  <c r="AG204" i="12"/>
  <c r="AH204" i="12"/>
  <c r="AI204" i="12"/>
  <c r="AJ204" i="12"/>
  <c r="AK204" i="12"/>
  <c r="AL204" i="12"/>
  <c r="AM204" i="12"/>
  <c r="AN204" i="12"/>
  <c r="AO204" i="12"/>
  <c r="AP204" i="12"/>
  <c r="AQ204" i="12"/>
  <c r="AR204" i="12"/>
  <c r="AS204" i="12"/>
  <c r="AT204" i="12"/>
  <c r="AU204" i="12"/>
  <c r="AV204" i="12"/>
  <c r="AW204" i="12"/>
  <c r="AX204" i="12"/>
  <c r="AZ204" i="12" s="1"/>
  <c r="S206" i="12"/>
  <c r="T206" i="12"/>
  <c r="U206" i="12"/>
  <c r="V206" i="12"/>
  <c r="W206" i="12"/>
  <c r="X206" i="12"/>
  <c r="Y206" i="12"/>
  <c r="Z206" i="12"/>
  <c r="AA206" i="12"/>
  <c r="AB206" i="12"/>
  <c r="AC206" i="12"/>
  <c r="AD206" i="12"/>
  <c r="AE206" i="12"/>
  <c r="AF206" i="12"/>
  <c r="AG206" i="12"/>
  <c r="AH206" i="12"/>
  <c r="AI206" i="12"/>
  <c r="AJ206" i="12"/>
  <c r="AK206" i="12"/>
  <c r="AL206" i="12"/>
  <c r="AM206" i="12"/>
  <c r="AN206" i="12"/>
  <c r="AO206" i="12"/>
  <c r="AP206" i="12"/>
  <c r="AQ206" i="12"/>
  <c r="AR206" i="12"/>
  <c r="AS206" i="12"/>
  <c r="AT206" i="12"/>
  <c r="AU206" i="12"/>
  <c r="AV206" i="12"/>
  <c r="AW206" i="12"/>
  <c r="F207" i="12"/>
  <c r="S207" i="12"/>
  <c r="T207" i="12"/>
  <c r="U207" i="12"/>
  <c r="V207" i="12"/>
  <c r="W207" i="12"/>
  <c r="X207" i="12"/>
  <c r="Y207" i="12"/>
  <c r="Z207" i="12"/>
  <c r="AA207" i="12"/>
  <c r="AB207" i="12"/>
  <c r="AC207" i="12"/>
  <c r="AD207" i="12"/>
  <c r="AE207" i="12"/>
  <c r="AF207" i="12"/>
  <c r="AG207" i="12"/>
  <c r="AH207" i="12"/>
  <c r="AI207" i="12"/>
  <c r="AJ207" i="12"/>
  <c r="AK207" i="12"/>
  <c r="AL207" i="12"/>
  <c r="AM207" i="12"/>
  <c r="AN207" i="12"/>
  <c r="AO207" i="12"/>
  <c r="AP207" i="12"/>
  <c r="AQ207" i="12"/>
  <c r="AR207" i="12"/>
  <c r="AS207" i="12"/>
  <c r="AT207" i="12"/>
  <c r="AU207" i="12"/>
  <c r="AV207" i="12"/>
  <c r="AW207" i="12"/>
  <c r="AX207" i="12"/>
  <c r="AZ207" i="12" s="1"/>
  <c r="S209" i="12"/>
  <c r="T209" i="12"/>
  <c r="U209" i="12"/>
  <c r="V209" i="12"/>
  <c r="W209" i="12"/>
  <c r="X209" i="12"/>
  <c r="Y209" i="12"/>
  <c r="Z209" i="12"/>
  <c r="AA209" i="12"/>
  <c r="AB209" i="12"/>
  <c r="AC209" i="12"/>
  <c r="AD209" i="12"/>
  <c r="AE209" i="12"/>
  <c r="AF209" i="12"/>
  <c r="AG209" i="12"/>
  <c r="AH209" i="12"/>
  <c r="AI209" i="12"/>
  <c r="AJ209" i="12"/>
  <c r="AK209" i="12"/>
  <c r="AL209" i="12"/>
  <c r="AM209" i="12"/>
  <c r="AN209" i="12"/>
  <c r="AO209" i="12"/>
  <c r="AP209" i="12"/>
  <c r="AQ209" i="12"/>
  <c r="AR209" i="12"/>
  <c r="AS209" i="12"/>
  <c r="AT209" i="12"/>
  <c r="AU209" i="12"/>
  <c r="AV209" i="12"/>
  <c r="AW209" i="12"/>
  <c r="F210" i="12"/>
  <c r="S210" i="12"/>
  <c r="T210" i="12"/>
  <c r="U210" i="12"/>
  <c r="V210" i="12"/>
  <c r="W210" i="12"/>
  <c r="X210" i="12"/>
  <c r="Y210" i="12"/>
  <c r="Z210" i="12"/>
  <c r="AA210" i="12"/>
  <c r="AB210" i="12"/>
  <c r="AC210" i="12"/>
  <c r="AD210" i="12"/>
  <c r="AE210" i="12"/>
  <c r="AF210" i="12"/>
  <c r="AG210" i="12"/>
  <c r="AH210" i="12"/>
  <c r="AI210" i="12"/>
  <c r="AJ210" i="12"/>
  <c r="AK210" i="12"/>
  <c r="AL210" i="12"/>
  <c r="AM210" i="12"/>
  <c r="AN210" i="12"/>
  <c r="AO210" i="12"/>
  <c r="AP210" i="12"/>
  <c r="AQ210" i="12"/>
  <c r="AR210" i="12"/>
  <c r="AS210" i="12"/>
  <c r="AT210" i="12"/>
  <c r="AU210" i="12"/>
  <c r="AV210" i="12"/>
  <c r="AW210" i="12"/>
  <c r="AX210" i="12"/>
  <c r="AZ210" i="12" s="1"/>
  <c r="S212" i="12"/>
  <c r="T212" i="12"/>
  <c r="U212" i="12"/>
  <c r="V212" i="12"/>
  <c r="W212" i="12"/>
  <c r="X212" i="12"/>
  <c r="Y212" i="12"/>
  <c r="Z212" i="12"/>
  <c r="AA212" i="12"/>
  <c r="AB212" i="12"/>
  <c r="AC212" i="12"/>
  <c r="AD212" i="12"/>
  <c r="AE212" i="12"/>
  <c r="AF212" i="12"/>
  <c r="AG212" i="12"/>
  <c r="AH212" i="12"/>
  <c r="AI212" i="12"/>
  <c r="AJ212" i="12"/>
  <c r="AK212" i="12"/>
  <c r="AL212" i="12"/>
  <c r="AM212" i="12"/>
  <c r="AN212" i="12"/>
  <c r="AO212" i="12"/>
  <c r="AP212" i="12"/>
  <c r="AQ212" i="12"/>
  <c r="AR212" i="12"/>
  <c r="AS212" i="12"/>
  <c r="AT212" i="12"/>
  <c r="AU212" i="12"/>
  <c r="AV212" i="12"/>
  <c r="AW212" i="12"/>
  <c r="F213" i="12"/>
  <c r="S213" i="12"/>
  <c r="T213" i="12"/>
  <c r="U213" i="12"/>
  <c r="V213" i="12"/>
  <c r="W213" i="12"/>
  <c r="X213" i="12"/>
  <c r="Y213" i="12"/>
  <c r="Z213" i="12"/>
  <c r="AA213" i="12"/>
  <c r="AB213" i="12"/>
  <c r="AC213" i="12"/>
  <c r="AD213" i="12"/>
  <c r="AE213" i="12"/>
  <c r="AF213" i="12"/>
  <c r="AG213" i="12"/>
  <c r="AH213" i="12"/>
  <c r="AI213" i="12"/>
  <c r="AJ213" i="12"/>
  <c r="AK213" i="12"/>
  <c r="AL213" i="12"/>
  <c r="AM213" i="12"/>
  <c r="AN213" i="12"/>
  <c r="AO213" i="12"/>
  <c r="AP213" i="12"/>
  <c r="AQ213" i="12"/>
  <c r="AR213" i="12"/>
  <c r="AS213" i="12"/>
  <c r="AT213" i="12"/>
  <c r="AU213" i="12"/>
  <c r="AV213" i="12"/>
  <c r="AW213" i="12"/>
  <c r="AX213" i="12"/>
  <c r="AZ213" i="12" s="1"/>
  <c r="S215" i="12"/>
  <c r="T215" i="12"/>
  <c r="U215" i="12"/>
  <c r="V215" i="12"/>
  <c r="W215" i="12"/>
  <c r="X215" i="12"/>
  <c r="Y215" i="12"/>
  <c r="Z215" i="12"/>
  <c r="AA215" i="12"/>
  <c r="AB215" i="12"/>
  <c r="AC215" i="12"/>
  <c r="AD215" i="12"/>
  <c r="AE215" i="12"/>
  <c r="AF215" i="12"/>
  <c r="AG215" i="12"/>
  <c r="AH215" i="12"/>
  <c r="AI215" i="12"/>
  <c r="AJ215" i="12"/>
  <c r="AK215" i="12"/>
  <c r="AL215" i="12"/>
  <c r="AM215" i="12"/>
  <c r="AN215" i="12"/>
  <c r="AO215" i="12"/>
  <c r="AP215" i="12"/>
  <c r="AQ215" i="12"/>
  <c r="AR215" i="12"/>
  <c r="AS215" i="12"/>
  <c r="AT215" i="12"/>
  <c r="AU215" i="12"/>
  <c r="AV215" i="12"/>
  <c r="AW215" i="12"/>
  <c r="F216" i="12"/>
  <c r="S216" i="12"/>
  <c r="T216" i="12"/>
  <c r="U216" i="12"/>
  <c r="V216" i="12"/>
  <c r="W216" i="12"/>
  <c r="X216" i="12"/>
  <c r="Y216" i="12"/>
  <c r="Z216" i="12"/>
  <c r="AA216" i="12"/>
  <c r="AB216" i="12"/>
  <c r="AC216" i="12"/>
  <c r="AD216" i="12"/>
  <c r="AE216" i="12"/>
  <c r="AF216" i="12"/>
  <c r="AG216" i="12"/>
  <c r="AH216" i="12"/>
  <c r="AI216" i="12"/>
  <c r="AJ216" i="12"/>
  <c r="AK216" i="12"/>
  <c r="AL216" i="12"/>
  <c r="AM216" i="12"/>
  <c r="AN216" i="12"/>
  <c r="AO216" i="12"/>
  <c r="AP216" i="12"/>
  <c r="AQ216" i="12"/>
  <c r="AR216" i="12"/>
  <c r="AS216" i="12"/>
  <c r="AT216" i="12"/>
  <c r="AU216" i="12"/>
  <c r="AV216" i="12"/>
  <c r="AW216" i="12"/>
  <c r="AX216" i="12"/>
  <c r="AZ216" i="12" s="1"/>
  <c r="S218" i="12"/>
  <c r="T218" i="12"/>
  <c r="U218" i="12"/>
  <c r="V218" i="12"/>
  <c r="W218" i="12"/>
  <c r="X218" i="12"/>
  <c r="Y218" i="12"/>
  <c r="Z218" i="12"/>
  <c r="AA218" i="12"/>
  <c r="AB218" i="12"/>
  <c r="AC218" i="12"/>
  <c r="AD218" i="12"/>
  <c r="AE218" i="12"/>
  <c r="AF218" i="12"/>
  <c r="AG218" i="12"/>
  <c r="AH218" i="12"/>
  <c r="AI218" i="12"/>
  <c r="AJ218" i="12"/>
  <c r="AK218" i="12"/>
  <c r="AL218" i="12"/>
  <c r="AM218" i="12"/>
  <c r="AN218" i="12"/>
  <c r="AO218" i="12"/>
  <c r="AP218" i="12"/>
  <c r="AQ218" i="12"/>
  <c r="AR218" i="12"/>
  <c r="AS218" i="12"/>
  <c r="AT218" i="12"/>
  <c r="AU218" i="12"/>
  <c r="AV218" i="12"/>
  <c r="AW218" i="12"/>
  <c r="F219" i="12"/>
  <c r="S219" i="12"/>
  <c r="T219" i="12"/>
  <c r="U219" i="12"/>
  <c r="V219" i="12"/>
  <c r="W219" i="12"/>
  <c r="X219" i="12"/>
  <c r="Y219" i="12"/>
  <c r="Z219" i="12"/>
  <c r="AA219" i="12"/>
  <c r="AB219" i="12"/>
  <c r="AC219" i="12"/>
  <c r="AD219" i="12"/>
  <c r="AE219" i="12"/>
  <c r="AF219" i="12"/>
  <c r="AG219" i="12"/>
  <c r="AH219" i="12"/>
  <c r="AI219" i="12"/>
  <c r="AJ219" i="12"/>
  <c r="AK219" i="12"/>
  <c r="AL219" i="12"/>
  <c r="AM219" i="12"/>
  <c r="AN219" i="12"/>
  <c r="AO219" i="12"/>
  <c r="AP219" i="12"/>
  <c r="AQ219" i="12"/>
  <c r="AR219" i="12"/>
  <c r="AS219" i="12"/>
  <c r="AT219" i="12"/>
  <c r="AX219" i="12" s="1"/>
  <c r="AZ219" i="12" s="1"/>
  <c r="AU219" i="12"/>
  <c r="AV219" i="12"/>
  <c r="AW219" i="12"/>
  <c r="S221" i="12"/>
  <c r="T221" i="12"/>
  <c r="U221" i="12"/>
  <c r="V221" i="12"/>
  <c r="W221" i="12"/>
  <c r="X221" i="12"/>
  <c r="Y221" i="12"/>
  <c r="Z221" i="12"/>
  <c r="AA221" i="12"/>
  <c r="AB221" i="12"/>
  <c r="AC221" i="12"/>
  <c r="AD221" i="12"/>
  <c r="AE221" i="12"/>
  <c r="AF221" i="12"/>
  <c r="AG221" i="12"/>
  <c r="AH221" i="12"/>
  <c r="AI221" i="12"/>
  <c r="AJ221" i="12"/>
  <c r="AK221" i="12"/>
  <c r="AL221" i="12"/>
  <c r="AM221" i="12"/>
  <c r="AN221" i="12"/>
  <c r="AO221" i="12"/>
  <c r="AP221" i="12"/>
  <c r="AQ221" i="12"/>
  <c r="AR221" i="12"/>
  <c r="AS221" i="12"/>
  <c r="AT221" i="12"/>
  <c r="AU221" i="12"/>
  <c r="AV221" i="12"/>
  <c r="AW221" i="12"/>
  <c r="F222" i="12"/>
  <c r="S222" i="12"/>
  <c r="T222" i="12"/>
  <c r="U222" i="12"/>
  <c r="V222" i="12"/>
  <c r="W222" i="12"/>
  <c r="X222" i="12"/>
  <c r="Y222" i="12"/>
  <c r="Z222" i="12"/>
  <c r="AA222" i="12"/>
  <c r="AB222" i="12"/>
  <c r="AC222" i="12"/>
  <c r="AD222" i="12"/>
  <c r="AE222" i="12"/>
  <c r="AF222" i="12"/>
  <c r="AG222" i="12"/>
  <c r="AH222" i="12"/>
  <c r="AI222" i="12"/>
  <c r="AJ222" i="12"/>
  <c r="AK222" i="12"/>
  <c r="AL222" i="12"/>
  <c r="AM222" i="12"/>
  <c r="AN222" i="12"/>
  <c r="AO222" i="12"/>
  <c r="AP222" i="12"/>
  <c r="AQ222" i="12"/>
  <c r="AR222" i="12"/>
  <c r="AS222" i="12"/>
  <c r="AT222" i="12"/>
  <c r="AU222" i="12"/>
  <c r="AV222" i="12"/>
  <c r="AW222" i="12"/>
  <c r="AX222" i="12"/>
  <c r="AZ222" i="12" s="1"/>
  <c r="S224" i="12"/>
  <c r="T224" i="12"/>
  <c r="U224" i="12"/>
  <c r="V224" i="12"/>
  <c r="W224" i="12"/>
  <c r="X224" i="12"/>
  <c r="Y224" i="12"/>
  <c r="Z224" i="12"/>
  <c r="AA224" i="12"/>
  <c r="AB224" i="12"/>
  <c r="AC224" i="12"/>
  <c r="AD224" i="12"/>
  <c r="AE224" i="12"/>
  <c r="AF224" i="12"/>
  <c r="AG224" i="12"/>
  <c r="AH224" i="12"/>
  <c r="AI224" i="12"/>
  <c r="AJ224" i="12"/>
  <c r="AK224" i="12"/>
  <c r="AL224" i="12"/>
  <c r="AM224" i="12"/>
  <c r="AN224" i="12"/>
  <c r="AO224" i="12"/>
  <c r="AP224" i="12"/>
  <c r="AQ224" i="12"/>
  <c r="AR224" i="12"/>
  <c r="AS224" i="12"/>
  <c r="AT224" i="12"/>
  <c r="AU224" i="12"/>
  <c r="AV224" i="12"/>
  <c r="AW224" i="12"/>
  <c r="F225" i="12"/>
  <c r="S225" i="12"/>
  <c r="T225" i="12"/>
  <c r="U225" i="12"/>
  <c r="V225" i="12"/>
  <c r="W225" i="12"/>
  <c r="X225" i="12"/>
  <c r="Y225" i="12"/>
  <c r="Z225" i="12"/>
  <c r="AA225" i="12"/>
  <c r="AB225" i="12"/>
  <c r="AC225" i="12"/>
  <c r="AD225" i="12"/>
  <c r="AE225" i="12"/>
  <c r="AF225" i="12"/>
  <c r="AG225" i="12"/>
  <c r="AH225" i="12"/>
  <c r="AI225" i="12"/>
  <c r="AJ225" i="12"/>
  <c r="AK225" i="12"/>
  <c r="AL225" i="12"/>
  <c r="AM225" i="12"/>
  <c r="AN225" i="12"/>
  <c r="AO225" i="12"/>
  <c r="AP225" i="12"/>
  <c r="AQ225" i="12"/>
  <c r="AR225" i="12"/>
  <c r="AS225" i="12"/>
  <c r="AT225" i="12"/>
  <c r="AU225" i="12"/>
  <c r="AV225" i="12"/>
  <c r="AW225" i="12"/>
  <c r="AX225" i="12"/>
  <c r="AZ225" i="12" s="1"/>
  <c r="S227" i="12"/>
  <c r="T227" i="12"/>
  <c r="U227" i="12"/>
  <c r="V227" i="12"/>
  <c r="W227" i="12"/>
  <c r="X227" i="12"/>
  <c r="Y227" i="12"/>
  <c r="Z227" i="12"/>
  <c r="AA227" i="12"/>
  <c r="AB227" i="12"/>
  <c r="AC227" i="12"/>
  <c r="AD227" i="12"/>
  <c r="AE227" i="12"/>
  <c r="AF227" i="12"/>
  <c r="AG227" i="12"/>
  <c r="AH227" i="12"/>
  <c r="AI227" i="12"/>
  <c r="AJ227" i="12"/>
  <c r="AK227" i="12"/>
  <c r="AL227" i="12"/>
  <c r="AM227" i="12"/>
  <c r="AN227" i="12"/>
  <c r="AO227" i="12"/>
  <c r="AP227" i="12"/>
  <c r="AQ227" i="12"/>
  <c r="AR227" i="12"/>
  <c r="AS227" i="12"/>
  <c r="AT227" i="12"/>
  <c r="AU227" i="12"/>
  <c r="AV227" i="12"/>
  <c r="AW227" i="12"/>
  <c r="F228" i="12"/>
  <c r="S228" i="12"/>
  <c r="T228" i="12"/>
  <c r="U228" i="12"/>
  <c r="V228" i="12"/>
  <c r="W228" i="12"/>
  <c r="X228" i="12"/>
  <c r="Y228" i="12"/>
  <c r="Z228" i="12"/>
  <c r="AA228" i="12"/>
  <c r="AB228" i="12"/>
  <c r="AC228" i="12"/>
  <c r="AD228" i="12"/>
  <c r="AE228" i="12"/>
  <c r="AF228" i="12"/>
  <c r="AG228" i="12"/>
  <c r="AH228" i="12"/>
  <c r="AI228" i="12"/>
  <c r="AJ228" i="12"/>
  <c r="AK228" i="12"/>
  <c r="AL228" i="12"/>
  <c r="AM228" i="12"/>
  <c r="AN228" i="12"/>
  <c r="AO228" i="12"/>
  <c r="AP228" i="12"/>
  <c r="AQ228" i="12"/>
  <c r="AR228" i="12"/>
  <c r="AS228" i="12"/>
  <c r="AT228" i="12"/>
  <c r="AU228" i="12"/>
  <c r="AV228" i="12"/>
  <c r="AW228" i="12"/>
  <c r="AX228" i="12"/>
  <c r="AZ228" i="12" s="1"/>
  <c r="S230" i="12"/>
  <c r="T230" i="12"/>
  <c r="U230" i="12"/>
  <c r="V230" i="12"/>
  <c r="W230" i="12"/>
  <c r="X230" i="12"/>
  <c r="Y230" i="12"/>
  <c r="Z230" i="12"/>
  <c r="AA230" i="12"/>
  <c r="AB230" i="12"/>
  <c r="AC230" i="12"/>
  <c r="AD230" i="12"/>
  <c r="AE230" i="12"/>
  <c r="AF230" i="12"/>
  <c r="AG230" i="12"/>
  <c r="AH230" i="12"/>
  <c r="AI230" i="12"/>
  <c r="AJ230" i="12"/>
  <c r="AK230" i="12"/>
  <c r="AL230" i="12"/>
  <c r="AM230" i="12"/>
  <c r="AN230" i="12"/>
  <c r="AO230" i="12"/>
  <c r="AP230" i="12"/>
  <c r="AQ230" i="12"/>
  <c r="AR230" i="12"/>
  <c r="AS230" i="12"/>
  <c r="AT230" i="12"/>
  <c r="AU230" i="12"/>
  <c r="AV230" i="12"/>
  <c r="AW230" i="12"/>
  <c r="F231" i="12"/>
  <c r="S231" i="12"/>
  <c r="T231" i="12"/>
  <c r="U231" i="12"/>
  <c r="V231" i="12"/>
  <c r="W231" i="12"/>
  <c r="X231" i="12"/>
  <c r="Y231" i="12"/>
  <c r="Z231" i="12"/>
  <c r="AA231" i="12"/>
  <c r="AB231" i="12"/>
  <c r="AC231" i="12"/>
  <c r="AD231" i="12"/>
  <c r="AE231" i="12"/>
  <c r="AF231" i="12"/>
  <c r="AG231" i="12"/>
  <c r="AH231" i="12"/>
  <c r="AI231" i="12"/>
  <c r="AJ231" i="12"/>
  <c r="AK231" i="12"/>
  <c r="AL231" i="12"/>
  <c r="AM231" i="12"/>
  <c r="AN231" i="12"/>
  <c r="AO231" i="12"/>
  <c r="AP231" i="12"/>
  <c r="AQ231" i="12"/>
  <c r="AR231" i="12"/>
  <c r="AS231" i="12"/>
  <c r="AT231" i="12"/>
  <c r="AU231" i="12"/>
  <c r="AV231" i="12"/>
  <c r="AW231" i="12"/>
  <c r="AX231" i="12"/>
  <c r="AZ231" i="12" s="1"/>
  <c r="S233" i="12"/>
  <c r="T233" i="12"/>
  <c r="U233" i="12"/>
  <c r="V233" i="12"/>
  <c r="W233" i="12"/>
  <c r="X233" i="12"/>
  <c r="Y233" i="12"/>
  <c r="Z233" i="12"/>
  <c r="AA233" i="12"/>
  <c r="AB233" i="12"/>
  <c r="AC233" i="12"/>
  <c r="AD233" i="12"/>
  <c r="AE233" i="12"/>
  <c r="AF233" i="12"/>
  <c r="AG233" i="12"/>
  <c r="AH233" i="12"/>
  <c r="AI233" i="12"/>
  <c r="AJ233" i="12"/>
  <c r="AK233" i="12"/>
  <c r="AL233" i="12"/>
  <c r="AM233" i="12"/>
  <c r="AN233" i="12"/>
  <c r="AO233" i="12"/>
  <c r="AP233" i="12"/>
  <c r="AQ233" i="12"/>
  <c r="AR233" i="12"/>
  <c r="AS233" i="12"/>
  <c r="AT233" i="12"/>
  <c r="AU233" i="12"/>
  <c r="AV233" i="12"/>
  <c r="AW233" i="12"/>
  <c r="F234" i="12"/>
  <c r="S234" i="12"/>
  <c r="T234" i="12"/>
  <c r="U234" i="12"/>
  <c r="V234" i="12"/>
  <c r="W234" i="12"/>
  <c r="X234" i="12"/>
  <c r="Y234" i="12"/>
  <c r="Z234" i="12"/>
  <c r="AA234" i="12"/>
  <c r="AB234" i="12"/>
  <c r="AC234" i="12"/>
  <c r="AD234" i="12"/>
  <c r="AE234" i="12"/>
  <c r="AF234" i="12"/>
  <c r="AG234" i="12"/>
  <c r="AH234" i="12"/>
  <c r="AI234" i="12"/>
  <c r="AJ234" i="12"/>
  <c r="AK234" i="12"/>
  <c r="AL234" i="12"/>
  <c r="AM234" i="12"/>
  <c r="AN234" i="12"/>
  <c r="AO234" i="12"/>
  <c r="AP234" i="12"/>
  <c r="AQ234" i="12"/>
  <c r="AR234" i="12"/>
  <c r="AS234" i="12"/>
  <c r="AT234" i="12"/>
  <c r="AU234" i="12"/>
  <c r="AV234" i="12"/>
  <c r="AW234" i="12"/>
  <c r="AX234" i="12"/>
  <c r="AZ234" i="12" s="1"/>
  <c r="S236" i="12"/>
  <c r="T236" i="12"/>
  <c r="U236" i="12"/>
  <c r="V236" i="12"/>
  <c r="W236" i="12"/>
  <c r="X236" i="12"/>
  <c r="Y236" i="12"/>
  <c r="Z236" i="12"/>
  <c r="AA236" i="12"/>
  <c r="AB236" i="12"/>
  <c r="AC236" i="12"/>
  <c r="AD236" i="12"/>
  <c r="AE236" i="12"/>
  <c r="AF236" i="12"/>
  <c r="AG236" i="12"/>
  <c r="AH236" i="12"/>
  <c r="AI236" i="12"/>
  <c r="AJ236" i="12"/>
  <c r="AK236" i="12"/>
  <c r="AL236" i="12"/>
  <c r="AM236" i="12"/>
  <c r="AN236" i="12"/>
  <c r="AO236" i="12"/>
  <c r="AP236" i="12"/>
  <c r="AQ236" i="12"/>
  <c r="AR236" i="12"/>
  <c r="AS236" i="12"/>
  <c r="AT236" i="12"/>
  <c r="AU236" i="12"/>
  <c r="AV236" i="12"/>
  <c r="AW236" i="12"/>
  <c r="F237" i="12"/>
  <c r="S237" i="12"/>
  <c r="T237" i="12"/>
  <c r="U237" i="12"/>
  <c r="V237" i="12"/>
  <c r="W237" i="12"/>
  <c r="X237" i="12"/>
  <c r="Y237" i="12"/>
  <c r="Z237" i="12"/>
  <c r="AA237" i="12"/>
  <c r="AB237" i="12"/>
  <c r="AC237" i="12"/>
  <c r="AD237" i="12"/>
  <c r="AE237" i="12"/>
  <c r="AF237" i="12"/>
  <c r="AG237" i="12"/>
  <c r="AH237" i="12"/>
  <c r="AI237" i="12"/>
  <c r="AJ237" i="12"/>
  <c r="AK237" i="12"/>
  <c r="AL237" i="12"/>
  <c r="AM237" i="12"/>
  <c r="AN237" i="12"/>
  <c r="AO237" i="12"/>
  <c r="AP237" i="12"/>
  <c r="AQ237" i="12"/>
  <c r="AR237" i="12"/>
  <c r="AS237" i="12"/>
  <c r="AT237" i="12"/>
  <c r="AU237" i="12"/>
  <c r="AV237" i="12"/>
  <c r="AW237" i="12"/>
  <c r="AX237" i="12"/>
  <c r="AZ237" i="12" s="1"/>
  <c r="S239" i="12"/>
  <c r="T239" i="12"/>
  <c r="U239" i="12"/>
  <c r="V239" i="12"/>
  <c r="W239" i="12"/>
  <c r="X239" i="12"/>
  <c r="Y239" i="12"/>
  <c r="Z239" i="12"/>
  <c r="AA239" i="12"/>
  <c r="AB239" i="12"/>
  <c r="AC239" i="12"/>
  <c r="AD239" i="12"/>
  <c r="AE239" i="12"/>
  <c r="AF239" i="12"/>
  <c r="AG239" i="12"/>
  <c r="AH239" i="12"/>
  <c r="AI239" i="12"/>
  <c r="AJ239" i="12"/>
  <c r="AK239" i="12"/>
  <c r="AL239" i="12"/>
  <c r="AM239" i="12"/>
  <c r="AN239" i="12"/>
  <c r="AO239" i="12"/>
  <c r="AP239" i="12"/>
  <c r="AQ239" i="12"/>
  <c r="AR239" i="12"/>
  <c r="AS239" i="12"/>
  <c r="AT239" i="12"/>
  <c r="AU239" i="12"/>
  <c r="AV239" i="12"/>
  <c r="AW239" i="12"/>
  <c r="F240" i="12"/>
  <c r="S240" i="12"/>
  <c r="T240" i="12"/>
  <c r="U240" i="12"/>
  <c r="V240" i="12"/>
  <c r="W240" i="12"/>
  <c r="X240" i="12"/>
  <c r="Y240" i="12"/>
  <c r="Z240" i="12"/>
  <c r="AA240" i="12"/>
  <c r="AB240" i="12"/>
  <c r="AC240" i="12"/>
  <c r="AD240" i="12"/>
  <c r="AE240" i="12"/>
  <c r="AF240" i="12"/>
  <c r="AG240" i="12"/>
  <c r="AH240" i="12"/>
  <c r="AI240" i="12"/>
  <c r="AJ240" i="12"/>
  <c r="AK240" i="12"/>
  <c r="AL240" i="12"/>
  <c r="AM240" i="12"/>
  <c r="AN240" i="12"/>
  <c r="AO240" i="12"/>
  <c r="AP240" i="12"/>
  <c r="AQ240" i="12"/>
  <c r="AR240" i="12"/>
  <c r="AS240" i="12"/>
  <c r="AT240" i="12"/>
  <c r="AU240" i="12"/>
  <c r="AV240" i="12"/>
  <c r="AW240" i="12"/>
  <c r="AX240" i="12"/>
  <c r="AZ240" i="12" s="1"/>
  <c r="S242" i="12"/>
  <c r="T242" i="12"/>
  <c r="U242" i="12"/>
  <c r="V242" i="12"/>
  <c r="W242" i="12"/>
  <c r="X242" i="12"/>
  <c r="Y242" i="12"/>
  <c r="Z242" i="12"/>
  <c r="AA242" i="12"/>
  <c r="AB242" i="12"/>
  <c r="AC242" i="12"/>
  <c r="AD242" i="12"/>
  <c r="AE242" i="12"/>
  <c r="AF242" i="12"/>
  <c r="AG242" i="12"/>
  <c r="AH242" i="12"/>
  <c r="AI242" i="12"/>
  <c r="AJ242" i="12"/>
  <c r="AK242" i="12"/>
  <c r="AL242" i="12"/>
  <c r="AM242" i="12"/>
  <c r="AN242" i="12"/>
  <c r="AO242" i="12"/>
  <c r="AP242" i="12"/>
  <c r="AQ242" i="12"/>
  <c r="AR242" i="12"/>
  <c r="AS242" i="12"/>
  <c r="AT242" i="12"/>
  <c r="AU242" i="12"/>
  <c r="AV242" i="12"/>
  <c r="AW242" i="12"/>
  <c r="F243" i="12"/>
  <c r="S243" i="12"/>
  <c r="T243" i="12"/>
  <c r="U243" i="12"/>
  <c r="V243" i="12"/>
  <c r="W243" i="12"/>
  <c r="X243" i="12"/>
  <c r="Y243" i="12"/>
  <c r="Z243" i="12"/>
  <c r="AA243" i="12"/>
  <c r="AB243" i="12"/>
  <c r="AC243" i="12"/>
  <c r="AD243" i="12"/>
  <c r="AE243" i="12"/>
  <c r="AF243" i="12"/>
  <c r="AG243" i="12"/>
  <c r="AH243" i="12"/>
  <c r="AI243" i="12"/>
  <c r="AJ243" i="12"/>
  <c r="AK243" i="12"/>
  <c r="AL243" i="12"/>
  <c r="AM243" i="12"/>
  <c r="AN243" i="12"/>
  <c r="AO243" i="12"/>
  <c r="AP243" i="12"/>
  <c r="AQ243" i="12"/>
  <c r="AR243" i="12"/>
  <c r="AS243" i="12"/>
  <c r="AT243" i="12"/>
  <c r="AU243" i="12"/>
  <c r="AV243" i="12"/>
  <c r="AW243" i="12"/>
  <c r="AX243" i="12"/>
  <c r="AZ243" i="12" s="1"/>
  <c r="S245" i="12"/>
  <c r="T245" i="12"/>
  <c r="U245" i="12"/>
  <c r="V245" i="12"/>
  <c r="W245" i="12"/>
  <c r="X245" i="12"/>
  <c r="Y245" i="12"/>
  <c r="Z245" i="12"/>
  <c r="AA245" i="12"/>
  <c r="AB245" i="12"/>
  <c r="AC245" i="12"/>
  <c r="AD245" i="12"/>
  <c r="AE245" i="12"/>
  <c r="AF245" i="12"/>
  <c r="AG245" i="12"/>
  <c r="AH245" i="12"/>
  <c r="AI245" i="12"/>
  <c r="AJ245" i="12"/>
  <c r="AK245" i="12"/>
  <c r="AL245" i="12"/>
  <c r="AM245" i="12"/>
  <c r="AN245" i="12"/>
  <c r="AO245" i="12"/>
  <c r="AP245" i="12"/>
  <c r="AQ245" i="12"/>
  <c r="AR245" i="12"/>
  <c r="AS245" i="12"/>
  <c r="AT245" i="12"/>
  <c r="AU245" i="12"/>
  <c r="AV245" i="12"/>
  <c r="AW245" i="12"/>
  <c r="F246" i="12"/>
  <c r="S246" i="12"/>
  <c r="T246" i="12"/>
  <c r="U246" i="12"/>
  <c r="V246" i="12"/>
  <c r="W246" i="12"/>
  <c r="X246" i="12"/>
  <c r="Y246" i="12"/>
  <c r="Z246" i="12"/>
  <c r="AA246" i="12"/>
  <c r="AB246" i="12"/>
  <c r="AC246" i="12"/>
  <c r="AD246" i="12"/>
  <c r="AE246" i="12"/>
  <c r="AF246" i="12"/>
  <c r="AG246" i="12"/>
  <c r="AH246" i="12"/>
  <c r="AI246" i="12"/>
  <c r="AJ246" i="12"/>
  <c r="AK246" i="12"/>
  <c r="AL246" i="12"/>
  <c r="AM246" i="12"/>
  <c r="AN246" i="12"/>
  <c r="AO246" i="12"/>
  <c r="AP246" i="12"/>
  <c r="AQ246" i="12"/>
  <c r="AR246" i="12"/>
  <c r="AS246" i="12"/>
  <c r="AT246" i="12"/>
  <c r="AU246" i="12"/>
  <c r="AV246" i="12"/>
  <c r="AW246" i="12"/>
  <c r="AX246" i="12"/>
  <c r="AZ246" i="12" s="1"/>
  <c r="S248" i="12"/>
  <c r="T248" i="12"/>
  <c r="U248" i="12"/>
  <c r="V248" i="12"/>
  <c r="W248" i="12"/>
  <c r="X248" i="12"/>
  <c r="Y248" i="12"/>
  <c r="Z248" i="12"/>
  <c r="AA248" i="12"/>
  <c r="AB248" i="12"/>
  <c r="AC248" i="12"/>
  <c r="AD248" i="12"/>
  <c r="AE248" i="12"/>
  <c r="AF248" i="12"/>
  <c r="AG248" i="12"/>
  <c r="AH248" i="12"/>
  <c r="AI248" i="12"/>
  <c r="AJ248" i="12"/>
  <c r="AK248" i="12"/>
  <c r="AL248" i="12"/>
  <c r="AM248" i="12"/>
  <c r="AN248" i="12"/>
  <c r="AO248" i="12"/>
  <c r="AP248" i="12"/>
  <c r="AQ248" i="12"/>
  <c r="AR248" i="12"/>
  <c r="AS248" i="12"/>
  <c r="AT248" i="12"/>
  <c r="AU248" i="12"/>
  <c r="AV248" i="12"/>
  <c r="AW248" i="12"/>
  <c r="F249" i="12"/>
  <c r="S249" i="12"/>
  <c r="T249" i="12"/>
  <c r="U249" i="12"/>
  <c r="V249" i="12"/>
  <c r="W249" i="12"/>
  <c r="X249" i="12"/>
  <c r="Y249" i="12"/>
  <c r="Z249" i="12"/>
  <c r="AA249" i="12"/>
  <c r="AB249" i="12"/>
  <c r="AC249" i="12"/>
  <c r="AD249" i="12"/>
  <c r="AE249" i="12"/>
  <c r="AF249" i="12"/>
  <c r="AG249" i="12"/>
  <c r="AH249" i="12"/>
  <c r="AI249" i="12"/>
  <c r="AJ249" i="12"/>
  <c r="AK249" i="12"/>
  <c r="AL249" i="12"/>
  <c r="AM249" i="12"/>
  <c r="AN249" i="12"/>
  <c r="AO249" i="12"/>
  <c r="AP249" i="12"/>
  <c r="AQ249" i="12"/>
  <c r="AR249" i="12"/>
  <c r="AS249" i="12"/>
  <c r="AT249" i="12"/>
  <c r="AU249" i="12"/>
  <c r="AV249" i="12"/>
  <c r="AW249" i="12"/>
  <c r="AX249" i="12"/>
  <c r="AZ249" i="12" s="1"/>
  <c r="S251" i="12"/>
  <c r="T251" i="12"/>
  <c r="U251" i="12"/>
  <c r="V251" i="12"/>
  <c r="W251" i="12"/>
  <c r="X251" i="12"/>
  <c r="Y251" i="12"/>
  <c r="Z251" i="12"/>
  <c r="AA251" i="12"/>
  <c r="AB251" i="12"/>
  <c r="AC251" i="12"/>
  <c r="AD251" i="12"/>
  <c r="AE251" i="12"/>
  <c r="AF251" i="12"/>
  <c r="AG251" i="12"/>
  <c r="AH251" i="12"/>
  <c r="AI251" i="12"/>
  <c r="AJ251" i="12"/>
  <c r="AK251" i="12"/>
  <c r="AL251" i="12"/>
  <c r="AM251" i="12"/>
  <c r="AN251" i="12"/>
  <c r="AO251" i="12"/>
  <c r="AP251" i="12"/>
  <c r="AQ251" i="12"/>
  <c r="AR251" i="12"/>
  <c r="AS251" i="12"/>
  <c r="AT251" i="12"/>
  <c r="AU251" i="12"/>
  <c r="AV251" i="12"/>
  <c r="AW251" i="12"/>
  <c r="F252" i="12"/>
  <c r="S252" i="12"/>
  <c r="T252" i="12"/>
  <c r="U252" i="12"/>
  <c r="V252" i="12"/>
  <c r="W252" i="12"/>
  <c r="X252" i="12"/>
  <c r="Y252" i="12"/>
  <c r="Z252" i="12"/>
  <c r="AA252" i="12"/>
  <c r="AB252" i="12"/>
  <c r="AC252" i="12"/>
  <c r="AD252" i="12"/>
  <c r="AE252" i="12"/>
  <c r="AF252" i="12"/>
  <c r="AG252" i="12"/>
  <c r="AH252" i="12"/>
  <c r="AI252" i="12"/>
  <c r="AJ252" i="12"/>
  <c r="AK252" i="12"/>
  <c r="AL252" i="12"/>
  <c r="AM252" i="12"/>
  <c r="AN252" i="12"/>
  <c r="AO252" i="12"/>
  <c r="AP252" i="12"/>
  <c r="AQ252" i="12"/>
  <c r="AR252" i="12"/>
  <c r="AS252" i="12"/>
  <c r="AT252" i="12"/>
  <c r="AU252" i="12"/>
  <c r="AV252" i="12"/>
  <c r="AW252" i="12"/>
  <c r="AX252" i="12"/>
  <c r="AZ252" i="12" s="1"/>
  <c r="S254" i="12"/>
  <c r="T254" i="12"/>
  <c r="U254" i="12"/>
  <c r="V254" i="12"/>
  <c r="W254" i="12"/>
  <c r="X254" i="12"/>
  <c r="Y254" i="12"/>
  <c r="Z254" i="12"/>
  <c r="AA254" i="12"/>
  <c r="AB254" i="12"/>
  <c r="AC254" i="12"/>
  <c r="AD254" i="12"/>
  <c r="AE254" i="12"/>
  <c r="AF254" i="12"/>
  <c r="AG254" i="12"/>
  <c r="AH254" i="12"/>
  <c r="AI254" i="12"/>
  <c r="AJ254" i="12"/>
  <c r="AK254" i="12"/>
  <c r="AL254" i="12"/>
  <c r="AM254" i="12"/>
  <c r="AN254" i="12"/>
  <c r="AO254" i="12"/>
  <c r="AP254" i="12"/>
  <c r="AQ254" i="12"/>
  <c r="AR254" i="12"/>
  <c r="AS254" i="12"/>
  <c r="AT254" i="12"/>
  <c r="AU254" i="12"/>
  <c r="AV254" i="12"/>
  <c r="AW254" i="12"/>
  <c r="F255" i="12"/>
  <c r="S255" i="12"/>
  <c r="T255" i="12"/>
  <c r="U255" i="12"/>
  <c r="V255" i="12"/>
  <c r="W255" i="12"/>
  <c r="X255" i="12"/>
  <c r="Y255" i="12"/>
  <c r="Z255" i="12"/>
  <c r="AA255" i="12"/>
  <c r="AB255" i="12"/>
  <c r="AC255" i="12"/>
  <c r="AD255" i="12"/>
  <c r="AE255" i="12"/>
  <c r="AF255" i="12"/>
  <c r="AG255" i="12"/>
  <c r="AH255" i="12"/>
  <c r="AI255" i="12"/>
  <c r="AJ255" i="12"/>
  <c r="AK255" i="12"/>
  <c r="AL255" i="12"/>
  <c r="AM255" i="12"/>
  <c r="AN255" i="12"/>
  <c r="AO255" i="12"/>
  <c r="AP255" i="12"/>
  <c r="AQ255" i="12"/>
  <c r="AR255" i="12"/>
  <c r="AS255" i="12"/>
  <c r="AT255" i="12"/>
  <c r="AU255" i="12"/>
  <c r="AV255" i="12"/>
  <c r="AW255" i="12"/>
  <c r="AX255" i="12"/>
  <c r="AZ255" i="12" s="1"/>
  <c r="S257" i="12"/>
  <c r="T257" i="12"/>
  <c r="U257" i="12"/>
  <c r="V257" i="12"/>
  <c r="W257" i="12"/>
  <c r="X257" i="12"/>
  <c r="Y257" i="12"/>
  <c r="Z257" i="12"/>
  <c r="AA257" i="12"/>
  <c r="AB257" i="12"/>
  <c r="AC257" i="12"/>
  <c r="AD257" i="12"/>
  <c r="AE257" i="12"/>
  <c r="AF257" i="12"/>
  <c r="AG257" i="12"/>
  <c r="AH257" i="12"/>
  <c r="AI257" i="12"/>
  <c r="AJ257" i="12"/>
  <c r="AK257" i="12"/>
  <c r="AL257" i="12"/>
  <c r="AM257" i="12"/>
  <c r="AN257" i="12"/>
  <c r="AO257" i="12"/>
  <c r="AP257" i="12"/>
  <c r="AQ257" i="12"/>
  <c r="AR257" i="12"/>
  <c r="AS257" i="12"/>
  <c r="AT257" i="12"/>
  <c r="AU257" i="12"/>
  <c r="AV257" i="12"/>
  <c r="AW257" i="12"/>
  <c r="F258" i="12"/>
  <c r="S258" i="12"/>
  <c r="T258" i="12"/>
  <c r="U258" i="12"/>
  <c r="V258" i="12"/>
  <c r="W258" i="12"/>
  <c r="X258" i="12"/>
  <c r="Y258" i="12"/>
  <c r="Z258" i="12"/>
  <c r="AA258" i="12"/>
  <c r="AB258" i="12"/>
  <c r="AC258" i="12"/>
  <c r="AD258" i="12"/>
  <c r="AE258" i="12"/>
  <c r="AF258" i="12"/>
  <c r="AG258" i="12"/>
  <c r="AH258" i="12"/>
  <c r="AI258" i="12"/>
  <c r="AJ258" i="12"/>
  <c r="AK258" i="12"/>
  <c r="AL258" i="12"/>
  <c r="AM258" i="12"/>
  <c r="AN258" i="12"/>
  <c r="AO258" i="12"/>
  <c r="AP258" i="12"/>
  <c r="AQ258" i="12"/>
  <c r="AR258" i="12"/>
  <c r="AS258" i="12"/>
  <c r="AT258" i="12"/>
  <c r="AU258" i="12"/>
  <c r="AV258" i="12"/>
  <c r="AW258" i="12"/>
  <c r="AX258" i="12"/>
  <c r="AZ258" i="12" s="1"/>
  <c r="S260" i="12"/>
  <c r="T260" i="12"/>
  <c r="U260" i="12"/>
  <c r="V260" i="12"/>
  <c r="W260" i="12"/>
  <c r="X260" i="12"/>
  <c r="Y260" i="12"/>
  <c r="Z260" i="12"/>
  <c r="AA260" i="12"/>
  <c r="AB260" i="12"/>
  <c r="AC260" i="12"/>
  <c r="AD260" i="12"/>
  <c r="AE260" i="12"/>
  <c r="AF260" i="12"/>
  <c r="AG260" i="12"/>
  <c r="AH260" i="12"/>
  <c r="AI260" i="12"/>
  <c r="AJ260" i="12"/>
  <c r="AK260" i="12"/>
  <c r="AL260" i="12"/>
  <c r="AM260" i="12"/>
  <c r="AN260" i="12"/>
  <c r="AO260" i="12"/>
  <c r="AP260" i="12"/>
  <c r="AQ260" i="12"/>
  <c r="AR260" i="12"/>
  <c r="AS260" i="12"/>
  <c r="AT260" i="12"/>
  <c r="AU260" i="12"/>
  <c r="AV260" i="12"/>
  <c r="AW260" i="12"/>
  <c r="F261" i="12"/>
  <c r="S261" i="12"/>
  <c r="T261" i="12"/>
  <c r="U261" i="12"/>
  <c r="V261" i="12"/>
  <c r="W261" i="12"/>
  <c r="X261" i="12"/>
  <c r="Y261" i="12"/>
  <c r="Z261" i="12"/>
  <c r="AA261" i="12"/>
  <c r="AB261" i="12"/>
  <c r="AC261" i="12"/>
  <c r="AD261" i="12"/>
  <c r="AE261" i="12"/>
  <c r="AF261" i="12"/>
  <c r="AG261" i="12"/>
  <c r="AH261" i="12"/>
  <c r="AI261" i="12"/>
  <c r="AJ261" i="12"/>
  <c r="AK261" i="12"/>
  <c r="AL261" i="12"/>
  <c r="AM261" i="12"/>
  <c r="AN261" i="12"/>
  <c r="AO261" i="12"/>
  <c r="AP261" i="12"/>
  <c r="AQ261" i="12"/>
  <c r="AR261" i="12"/>
  <c r="AS261" i="12"/>
  <c r="AT261" i="12"/>
  <c r="AU261" i="12"/>
  <c r="AV261" i="12"/>
  <c r="AW261" i="12"/>
  <c r="AX261" i="12"/>
  <c r="AZ261" i="12" s="1"/>
  <c r="S263" i="12"/>
  <c r="T263" i="12"/>
  <c r="U263" i="12"/>
  <c r="V263" i="12"/>
  <c r="W263" i="12"/>
  <c r="X263" i="12"/>
  <c r="Y263" i="12"/>
  <c r="Z263" i="12"/>
  <c r="AA263" i="12"/>
  <c r="AB263" i="12"/>
  <c r="AC263" i="12"/>
  <c r="AD263" i="12"/>
  <c r="AE263" i="12"/>
  <c r="AF263" i="12"/>
  <c r="AG263" i="12"/>
  <c r="AH263" i="12"/>
  <c r="AI263" i="12"/>
  <c r="AJ263" i="12"/>
  <c r="AK263" i="12"/>
  <c r="AL263" i="12"/>
  <c r="AM263" i="12"/>
  <c r="AN263" i="12"/>
  <c r="AO263" i="12"/>
  <c r="AP263" i="12"/>
  <c r="AQ263" i="12"/>
  <c r="AR263" i="12"/>
  <c r="AS263" i="12"/>
  <c r="AT263" i="12"/>
  <c r="AU263" i="12"/>
  <c r="AV263" i="12"/>
  <c r="AW263" i="12"/>
  <c r="F264" i="12"/>
  <c r="S264" i="12"/>
  <c r="T264" i="12"/>
  <c r="U264" i="12"/>
  <c r="V264" i="12"/>
  <c r="W264" i="12"/>
  <c r="X264" i="12"/>
  <c r="Y264" i="12"/>
  <c r="Z264" i="12"/>
  <c r="AA264" i="12"/>
  <c r="AB264" i="12"/>
  <c r="AC264" i="12"/>
  <c r="AD264" i="12"/>
  <c r="AE264" i="12"/>
  <c r="AF264" i="12"/>
  <c r="AG264" i="12"/>
  <c r="AH264" i="12"/>
  <c r="AI264" i="12"/>
  <c r="AJ264" i="12"/>
  <c r="AK264" i="12"/>
  <c r="AL264" i="12"/>
  <c r="AM264" i="12"/>
  <c r="AN264" i="12"/>
  <c r="AO264" i="12"/>
  <c r="AP264" i="12"/>
  <c r="AQ264" i="12"/>
  <c r="AR264" i="12"/>
  <c r="AS264" i="12"/>
  <c r="AT264" i="12"/>
  <c r="AU264" i="12"/>
  <c r="AV264" i="12"/>
  <c r="AW264" i="12"/>
  <c r="AX264" i="12"/>
  <c r="AZ264" i="12" s="1"/>
  <c r="S266" i="12"/>
  <c r="T266" i="12"/>
  <c r="U266" i="12"/>
  <c r="V266" i="12"/>
  <c r="W266" i="12"/>
  <c r="X266" i="12"/>
  <c r="Y266" i="12"/>
  <c r="Z266" i="12"/>
  <c r="AA266" i="12"/>
  <c r="AB266" i="12"/>
  <c r="AC266" i="12"/>
  <c r="AD266" i="12"/>
  <c r="AE266" i="12"/>
  <c r="AF266" i="12"/>
  <c r="AG266" i="12"/>
  <c r="AH266" i="12"/>
  <c r="AI266" i="12"/>
  <c r="AJ266" i="12"/>
  <c r="AK266" i="12"/>
  <c r="AL266" i="12"/>
  <c r="AM266" i="12"/>
  <c r="AN266" i="12"/>
  <c r="AO266" i="12"/>
  <c r="AP266" i="12"/>
  <c r="AQ266" i="12"/>
  <c r="AR266" i="12"/>
  <c r="AS266" i="12"/>
  <c r="AT266" i="12"/>
  <c r="AU266" i="12"/>
  <c r="AV266" i="12"/>
  <c r="AW266" i="12"/>
  <c r="F267" i="12"/>
  <c r="S267" i="12"/>
  <c r="T267" i="12"/>
  <c r="U267" i="12"/>
  <c r="V267" i="12"/>
  <c r="W267" i="12"/>
  <c r="X267" i="12"/>
  <c r="Y267" i="12"/>
  <c r="Z267" i="12"/>
  <c r="AA267" i="12"/>
  <c r="AB267" i="12"/>
  <c r="AC267" i="12"/>
  <c r="AD267" i="12"/>
  <c r="AE267" i="12"/>
  <c r="AF267" i="12"/>
  <c r="AG267" i="12"/>
  <c r="AH267" i="12"/>
  <c r="AI267" i="12"/>
  <c r="AJ267" i="12"/>
  <c r="AK267" i="12"/>
  <c r="AL267" i="12"/>
  <c r="AM267" i="12"/>
  <c r="AN267" i="12"/>
  <c r="AO267" i="12"/>
  <c r="AP267" i="12"/>
  <c r="AQ267" i="12"/>
  <c r="AR267" i="12"/>
  <c r="AS267" i="12"/>
  <c r="AT267" i="12"/>
  <c r="AU267" i="12"/>
  <c r="AV267" i="12"/>
  <c r="AW267" i="12"/>
  <c r="AX267" i="12"/>
  <c r="AZ267" i="12" s="1"/>
  <c r="S269" i="12"/>
  <c r="T269" i="12"/>
  <c r="U269" i="12"/>
  <c r="V269" i="12"/>
  <c r="W269" i="12"/>
  <c r="X269" i="12"/>
  <c r="Y269" i="12"/>
  <c r="Z269" i="12"/>
  <c r="AA269" i="12"/>
  <c r="AB269" i="12"/>
  <c r="AC269" i="12"/>
  <c r="AD269" i="12"/>
  <c r="AE269" i="12"/>
  <c r="AF269" i="12"/>
  <c r="AG269" i="12"/>
  <c r="AH269" i="12"/>
  <c r="AI269" i="12"/>
  <c r="AJ269" i="12"/>
  <c r="AK269" i="12"/>
  <c r="AL269" i="12"/>
  <c r="AM269" i="12"/>
  <c r="AN269" i="12"/>
  <c r="AO269" i="12"/>
  <c r="AP269" i="12"/>
  <c r="AQ269" i="12"/>
  <c r="AR269" i="12"/>
  <c r="AS269" i="12"/>
  <c r="AT269" i="12"/>
  <c r="AU269" i="12"/>
  <c r="AV269" i="12"/>
  <c r="AW269" i="12"/>
  <c r="F270" i="12"/>
  <c r="S270" i="12"/>
  <c r="T270" i="12"/>
  <c r="U270" i="12"/>
  <c r="V270" i="12"/>
  <c r="W270" i="12"/>
  <c r="X270" i="12"/>
  <c r="Y270" i="12"/>
  <c r="Z270" i="12"/>
  <c r="AA270" i="12"/>
  <c r="AB270" i="12"/>
  <c r="AC270" i="12"/>
  <c r="AD270" i="12"/>
  <c r="AE270" i="12"/>
  <c r="AF270" i="12"/>
  <c r="AG270" i="12"/>
  <c r="AH270" i="12"/>
  <c r="AI270" i="12"/>
  <c r="AJ270" i="12"/>
  <c r="AK270" i="12"/>
  <c r="AL270" i="12"/>
  <c r="AM270" i="12"/>
  <c r="AN270" i="12"/>
  <c r="AO270" i="12"/>
  <c r="AP270" i="12"/>
  <c r="AQ270" i="12"/>
  <c r="AR270" i="12"/>
  <c r="AS270" i="12"/>
  <c r="AT270" i="12"/>
  <c r="AU270" i="12"/>
  <c r="AV270" i="12"/>
  <c r="AW270" i="12"/>
  <c r="AX270" i="12"/>
  <c r="AZ270" i="12" s="1"/>
  <c r="S272" i="12"/>
  <c r="T272" i="12"/>
  <c r="U272" i="12"/>
  <c r="V272" i="12"/>
  <c r="W272" i="12"/>
  <c r="X272" i="12"/>
  <c r="Y272" i="12"/>
  <c r="Z272" i="12"/>
  <c r="AA272" i="12"/>
  <c r="AB272" i="12"/>
  <c r="AC272" i="12"/>
  <c r="AD272" i="12"/>
  <c r="AE272" i="12"/>
  <c r="AF272" i="12"/>
  <c r="AG272" i="12"/>
  <c r="AH272" i="12"/>
  <c r="AI272" i="12"/>
  <c r="AJ272" i="12"/>
  <c r="AK272" i="12"/>
  <c r="AL272" i="12"/>
  <c r="AM272" i="12"/>
  <c r="AN272" i="12"/>
  <c r="AO272" i="12"/>
  <c r="AP272" i="12"/>
  <c r="AQ272" i="12"/>
  <c r="AR272" i="12"/>
  <c r="AS272" i="12"/>
  <c r="AT272" i="12"/>
  <c r="AU272" i="12"/>
  <c r="AV272" i="12"/>
  <c r="AW272" i="12"/>
  <c r="F273" i="12"/>
  <c r="S273" i="12"/>
  <c r="T273" i="12"/>
  <c r="U273" i="12"/>
  <c r="V273" i="12"/>
  <c r="W273" i="12"/>
  <c r="X273" i="12"/>
  <c r="Y273" i="12"/>
  <c r="Z273" i="12"/>
  <c r="AA273" i="12"/>
  <c r="AB273" i="12"/>
  <c r="AC273" i="12"/>
  <c r="AD273" i="12"/>
  <c r="AE273" i="12"/>
  <c r="AF273" i="12"/>
  <c r="AG273" i="12"/>
  <c r="AH273" i="12"/>
  <c r="AI273" i="12"/>
  <c r="AJ273" i="12"/>
  <c r="AK273" i="12"/>
  <c r="AL273" i="12"/>
  <c r="AM273" i="12"/>
  <c r="AN273" i="12"/>
  <c r="AO273" i="12"/>
  <c r="AP273" i="12"/>
  <c r="AQ273" i="12"/>
  <c r="AR273" i="12"/>
  <c r="AS273" i="12"/>
  <c r="AT273" i="12"/>
  <c r="AU273" i="12"/>
  <c r="AV273" i="12"/>
  <c r="AW273" i="12"/>
  <c r="AX273" i="12"/>
  <c r="AZ273" i="12" s="1"/>
  <c r="S275" i="12"/>
  <c r="T275" i="12"/>
  <c r="U275" i="12"/>
  <c r="V275" i="12"/>
  <c r="W275" i="12"/>
  <c r="X275" i="12"/>
  <c r="Y275" i="12"/>
  <c r="Z275" i="12"/>
  <c r="AA275" i="12"/>
  <c r="AB275" i="12"/>
  <c r="AC275" i="12"/>
  <c r="AD275" i="12"/>
  <c r="AE275" i="12"/>
  <c r="AF275" i="12"/>
  <c r="AG275" i="12"/>
  <c r="AH275" i="12"/>
  <c r="AI275" i="12"/>
  <c r="AJ275" i="12"/>
  <c r="AK275" i="12"/>
  <c r="AL275" i="12"/>
  <c r="AM275" i="12"/>
  <c r="AN275" i="12"/>
  <c r="AO275" i="12"/>
  <c r="AP275" i="12"/>
  <c r="AQ275" i="12"/>
  <c r="AR275" i="12"/>
  <c r="AS275" i="12"/>
  <c r="AT275" i="12"/>
  <c r="AU275" i="12"/>
  <c r="AV275" i="12"/>
  <c r="AW275" i="12"/>
  <c r="F276" i="12"/>
  <c r="S276" i="12"/>
  <c r="T276" i="12"/>
  <c r="U276" i="12"/>
  <c r="V276" i="12"/>
  <c r="W276" i="12"/>
  <c r="X276" i="12"/>
  <c r="Y276" i="12"/>
  <c r="Z276" i="12"/>
  <c r="AA276" i="12"/>
  <c r="AB276" i="12"/>
  <c r="AC276" i="12"/>
  <c r="AD276" i="12"/>
  <c r="AE276" i="12"/>
  <c r="AF276" i="12"/>
  <c r="AG276" i="12"/>
  <c r="AH276" i="12"/>
  <c r="AI276" i="12"/>
  <c r="AJ276" i="12"/>
  <c r="AK276" i="12"/>
  <c r="AL276" i="12"/>
  <c r="AM276" i="12"/>
  <c r="AN276" i="12"/>
  <c r="AO276" i="12"/>
  <c r="AP276" i="12"/>
  <c r="AQ276" i="12"/>
  <c r="AR276" i="12"/>
  <c r="AS276" i="12"/>
  <c r="AT276" i="12"/>
  <c r="AU276" i="12"/>
  <c r="AV276" i="12"/>
  <c r="AW276" i="12"/>
  <c r="AX276" i="12"/>
  <c r="AZ276" i="12" s="1"/>
  <c r="S278" i="12"/>
  <c r="T278" i="12"/>
  <c r="U278" i="12"/>
  <c r="V278" i="12"/>
  <c r="W278" i="12"/>
  <c r="X278" i="12"/>
  <c r="Y278" i="12"/>
  <c r="Z278" i="12"/>
  <c r="AA278" i="12"/>
  <c r="AB278" i="12"/>
  <c r="AC278" i="12"/>
  <c r="AD278" i="12"/>
  <c r="AE278" i="12"/>
  <c r="AF278" i="12"/>
  <c r="AG278" i="12"/>
  <c r="AH278" i="12"/>
  <c r="AI278" i="12"/>
  <c r="AJ278" i="12"/>
  <c r="AK278" i="12"/>
  <c r="AL278" i="12"/>
  <c r="AM278" i="12"/>
  <c r="AN278" i="12"/>
  <c r="AO278" i="12"/>
  <c r="AP278" i="12"/>
  <c r="AQ278" i="12"/>
  <c r="AR278" i="12"/>
  <c r="AS278" i="12"/>
  <c r="AT278" i="12"/>
  <c r="AU278" i="12"/>
  <c r="AV278" i="12"/>
  <c r="AW278" i="12"/>
  <c r="F279" i="12"/>
  <c r="S279" i="12"/>
  <c r="T279" i="12"/>
  <c r="U279" i="12"/>
  <c r="V279" i="12"/>
  <c r="W279" i="12"/>
  <c r="X279" i="12"/>
  <c r="Y279" i="12"/>
  <c r="Z279" i="12"/>
  <c r="AA279" i="12"/>
  <c r="AB279" i="12"/>
  <c r="AC279" i="12"/>
  <c r="AD279" i="12"/>
  <c r="AE279" i="12"/>
  <c r="AF279" i="12"/>
  <c r="AG279" i="12"/>
  <c r="AH279" i="12"/>
  <c r="AI279" i="12"/>
  <c r="AJ279" i="12"/>
  <c r="AK279" i="12"/>
  <c r="AL279" i="12"/>
  <c r="AM279" i="12"/>
  <c r="AN279" i="12"/>
  <c r="AO279" i="12"/>
  <c r="AP279" i="12"/>
  <c r="AQ279" i="12"/>
  <c r="AR279" i="12"/>
  <c r="AS279" i="12"/>
  <c r="AT279" i="12"/>
  <c r="AU279" i="12"/>
  <c r="AV279" i="12"/>
  <c r="AW279" i="12"/>
  <c r="AX279" i="12"/>
  <c r="AZ279" i="12" s="1"/>
  <c r="S281" i="12"/>
  <c r="T281" i="12"/>
  <c r="U281" i="12"/>
  <c r="V281" i="12"/>
  <c r="W281" i="12"/>
  <c r="X281" i="12"/>
  <c r="Y281" i="12"/>
  <c r="Z281" i="12"/>
  <c r="AA281" i="12"/>
  <c r="AB281" i="12"/>
  <c r="AC281" i="12"/>
  <c r="AD281" i="12"/>
  <c r="AE281" i="12"/>
  <c r="AF281" i="12"/>
  <c r="AG281" i="12"/>
  <c r="AH281" i="12"/>
  <c r="AI281" i="12"/>
  <c r="AJ281" i="12"/>
  <c r="AK281" i="12"/>
  <c r="AL281" i="12"/>
  <c r="AM281" i="12"/>
  <c r="AN281" i="12"/>
  <c r="AO281" i="12"/>
  <c r="AP281" i="12"/>
  <c r="AQ281" i="12"/>
  <c r="AR281" i="12"/>
  <c r="AS281" i="12"/>
  <c r="AT281" i="12"/>
  <c r="AU281" i="12"/>
  <c r="AV281" i="12"/>
  <c r="AW281" i="12"/>
  <c r="F282" i="12"/>
  <c r="S282" i="12"/>
  <c r="T282" i="12"/>
  <c r="U282" i="12"/>
  <c r="V282" i="12"/>
  <c r="W282" i="12"/>
  <c r="X282" i="12"/>
  <c r="Y282" i="12"/>
  <c r="Z282" i="12"/>
  <c r="AA282" i="12"/>
  <c r="AB282" i="12"/>
  <c r="AC282" i="12"/>
  <c r="AD282" i="12"/>
  <c r="AE282" i="12"/>
  <c r="AF282" i="12"/>
  <c r="AG282" i="12"/>
  <c r="AH282" i="12"/>
  <c r="AI282" i="12"/>
  <c r="AJ282" i="12"/>
  <c r="AK282" i="12"/>
  <c r="AL282" i="12"/>
  <c r="AM282" i="12"/>
  <c r="AN282" i="12"/>
  <c r="AO282" i="12"/>
  <c r="AP282" i="12"/>
  <c r="AQ282" i="12"/>
  <c r="AR282" i="12"/>
  <c r="AS282" i="12"/>
  <c r="AT282" i="12"/>
  <c r="AU282" i="12"/>
  <c r="AV282" i="12"/>
  <c r="AW282" i="12"/>
  <c r="AX282" i="12"/>
  <c r="AZ282" i="12" s="1"/>
  <c r="S284" i="12"/>
  <c r="T284" i="12"/>
  <c r="U284" i="12"/>
  <c r="V284" i="12"/>
  <c r="W284" i="12"/>
  <c r="X284" i="12"/>
  <c r="Y284" i="12"/>
  <c r="Z284" i="12"/>
  <c r="AA284" i="12"/>
  <c r="AB284" i="12"/>
  <c r="AC284" i="12"/>
  <c r="AD284" i="12"/>
  <c r="AE284" i="12"/>
  <c r="AF284" i="12"/>
  <c r="AG284" i="12"/>
  <c r="AH284" i="12"/>
  <c r="AI284" i="12"/>
  <c r="AJ284" i="12"/>
  <c r="AK284" i="12"/>
  <c r="AL284" i="12"/>
  <c r="AM284" i="12"/>
  <c r="AN284" i="12"/>
  <c r="AO284" i="12"/>
  <c r="AP284" i="12"/>
  <c r="AQ284" i="12"/>
  <c r="AR284" i="12"/>
  <c r="AS284" i="12"/>
  <c r="AT284" i="12"/>
  <c r="AU284" i="12"/>
  <c r="AV284" i="12"/>
  <c r="AW284" i="12"/>
  <c r="F285" i="12"/>
  <c r="S285" i="12"/>
  <c r="T285" i="12"/>
  <c r="U285" i="12"/>
  <c r="V285" i="12"/>
  <c r="W285" i="12"/>
  <c r="X285" i="12"/>
  <c r="Y285" i="12"/>
  <c r="Z285" i="12"/>
  <c r="AA285" i="12"/>
  <c r="AB285" i="12"/>
  <c r="AC285" i="12"/>
  <c r="AD285" i="12"/>
  <c r="AE285" i="12"/>
  <c r="AF285" i="12"/>
  <c r="AG285" i="12"/>
  <c r="AH285" i="12"/>
  <c r="AI285" i="12"/>
  <c r="AJ285" i="12"/>
  <c r="AK285" i="12"/>
  <c r="AL285" i="12"/>
  <c r="AM285" i="12"/>
  <c r="AN285" i="12"/>
  <c r="AO285" i="12"/>
  <c r="AP285" i="12"/>
  <c r="AQ285" i="12"/>
  <c r="AR285" i="12"/>
  <c r="AS285" i="12"/>
  <c r="AT285" i="12"/>
  <c r="AU285" i="12"/>
  <c r="AV285" i="12"/>
  <c r="AW285" i="12"/>
  <c r="AX285" i="12"/>
  <c r="AZ285" i="12" s="1"/>
  <c r="S287" i="12"/>
  <c r="T287" i="12"/>
  <c r="U287" i="12"/>
  <c r="V287" i="12"/>
  <c r="W287" i="12"/>
  <c r="X287" i="12"/>
  <c r="Y287" i="12"/>
  <c r="Z287" i="12"/>
  <c r="AA287" i="12"/>
  <c r="AB287" i="12"/>
  <c r="AC287" i="12"/>
  <c r="AD287" i="12"/>
  <c r="AE287" i="12"/>
  <c r="AF287" i="12"/>
  <c r="AG287" i="12"/>
  <c r="AH287" i="12"/>
  <c r="AI287" i="12"/>
  <c r="AJ287" i="12"/>
  <c r="AK287" i="12"/>
  <c r="AL287" i="12"/>
  <c r="AM287" i="12"/>
  <c r="AN287" i="12"/>
  <c r="AO287" i="12"/>
  <c r="AP287" i="12"/>
  <c r="AQ287" i="12"/>
  <c r="AR287" i="12"/>
  <c r="AS287" i="12"/>
  <c r="AT287" i="12"/>
  <c r="AU287" i="12"/>
  <c r="AV287" i="12"/>
  <c r="AW287" i="12"/>
  <c r="F288" i="12"/>
  <c r="S288" i="12"/>
  <c r="T288" i="12"/>
  <c r="U288" i="12"/>
  <c r="V288" i="12"/>
  <c r="W288" i="12"/>
  <c r="X288" i="12"/>
  <c r="Y288" i="12"/>
  <c r="Z288" i="12"/>
  <c r="AA288" i="12"/>
  <c r="AB288" i="12"/>
  <c r="AC288" i="12"/>
  <c r="AD288" i="12"/>
  <c r="AE288" i="12"/>
  <c r="AF288" i="12"/>
  <c r="AG288" i="12"/>
  <c r="AH288" i="12"/>
  <c r="AI288" i="12"/>
  <c r="AJ288" i="12"/>
  <c r="AK288" i="12"/>
  <c r="AL288" i="12"/>
  <c r="AM288" i="12"/>
  <c r="AN288" i="12"/>
  <c r="AO288" i="12"/>
  <c r="AP288" i="12"/>
  <c r="AQ288" i="12"/>
  <c r="AR288" i="12"/>
  <c r="AS288" i="12"/>
  <c r="AT288" i="12"/>
  <c r="AU288" i="12"/>
  <c r="AV288" i="12"/>
  <c r="AW288" i="12"/>
  <c r="AX288" i="12"/>
  <c r="AZ288" i="12" s="1"/>
  <c r="S290" i="12"/>
  <c r="T290" i="12"/>
  <c r="U290" i="12"/>
  <c r="V290" i="12"/>
  <c r="W290" i="12"/>
  <c r="X290" i="12"/>
  <c r="Y290" i="12"/>
  <c r="Z290" i="12"/>
  <c r="AA290" i="12"/>
  <c r="AB290" i="12"/>
  <c r="AC290" i="12"/>
  <c r="AD290" i="12"/>
  <c r="AE290" i="12"/>
  <c r="AF290" i="12"/>
  <c r="AG290" i="12"/>
  <c r="AH290" i="12"/>
  <c r="AI290" i="12"/>
  <c r="AJ290" i="12"/>
  <c r="AK290" i="12"/>
  <c r="AL290" i="12"/>
  <c r="AM290" i="12"/>
  <c r="AN290" i="12"/>
  <c r="AO290" i="12"/>
  <c r="AP290" i="12"/>
  <c r="AQ290" i="12"/>
  <c r="AR290" i="12"/>
  <c r="AS290" i="12"/>
  <c r="AT290" i="12"/>
  <c r="AU290" i="12"/>
  <c r="AV290" i="12"/>
  <c r="AW290" i="12"/>
  <c r="F291" i="12"/>
  <c r="S291" i="12"/>
  <c r="T291" i="12"/>
  <c r="U291" i="12"/>
  <c r="V291" i="12"/>
  <c r="W291" i="12"/>
  <c r="X291" i="12"/>
  <c r="Y291" i="12"/>
  <c r="Z291" i="12"/>
  <c r="AA291" i="12"/>
  <c r="AB291" i="12"/>
  <c r="AC291" i="12"/>
  <c r="AD291" i="12"/>
  <c r="AE291" i="12"/>
  <c r="AF291" i="12"/>
  <c r="AG291" i="12"/>
  <c r="AH291" i="12"/>
  <c r="AI291" i="12"/>
  <c r="AJ291" i="12"/>
  <c r="AK291" i="12"/>
  <c r="AL291" i="12"/>
  <c r="AM291" i="12"/>
  <c r="AN291" i="12"/>
  <c r="AO291" i="12"/>
  <c r="AP291" i="12"/>
  <c r="AQ291" i="12"/>
  <c r="AR291" i="12"/>
  <c r="AS291" i="12"/>
  <c r="AT291" i="12"/>
  <c r="AU291" i="12"/>
  <c r="AV291" i="12"/>
  <c r="AW291" i="12"/>
  <c r="AX291" i="12"/>
  <c r="AZ291" i="12" s="1"/>
  <c r="S293" i="12"/>
  <c r="T293" i="12"/>
  <c r="U293" i="12"/>
  <c r="V293" i="12"/>
  <c r="W293" i="12"/>
  <c r="X293" i="12"/>
  <c r="Y293" i="12"/>
  <c r="Z293" i="12"/>
  <c r="AA293" i="12"/>
  <c r="AB293" i="12"/>
  <c r="AC293" i="12"/>
  <c r="AD293" i="12"/>
  <c r="AE293" i="12"/>
  <c r="AF293" i="12"/>
  <c r="AG293" i="12"/>
  <c r="AH293" i="12"/>
  <c r="AI293" i="12"/>
  <c r="AJ293" i="12"/>
  <c r="AK293" i="12"/>
  <c r="AL293" i="12"/>
  <c r="AM293" i="12"/>
  <c r="AN293" i="12"/>
  <c r="AO293" i="12"/>
  <c r="AP293" i="12"/>
  <c r="AQ293" i="12"/>
  <c r="AR293" i="12"/>
  <c r="AS293" i="12"/>
  <c r="AT293" i="12"/>
  <c r="AU293" i="12"/>
  <c r="AV293" i="12"/>
  <c r="AW293" i="12"/>
  <c r="F294" i="12"/>
  <c r="S294" i="12"/>
  <c r="T294" i="12"/>
  <c r="U294" i="12"/>
  <c r="V294" i="12"/>
  <c r="W294" i="12"/>
  <c r="X294" i="12"/>
  <c r="Y294" i="12"/>
  <c r="Z294" i="12"/>
  <c r="AA294" i="12"/>
  <c r="AB294" i="12"/>
  <c r="AC294" i="12"/>
  <c r="AD294" i="12"/>
  <c r="AE294" i="12"/>
  <c r="AF294" i="12"/>
  <c r="AG294" i="12"/>
  <c r="AH294" i="12"/>
  <c r="AI294" i="12"/>
  <c r="AJ294" i="12"/>
  <c r="AK294" i="12"/>
  <c r="AL294" i="12"/>
  <c r="AM294" i="12"/>
  <c r="AN294" i="12"/>
  <c r="AO294" i="12"/>
  <c r="AP294" i="12"/>
  <c r="AQ294" i="12"/>
  <c r="AR294" i="12"/>
  <c r="AS294" i="12"/>
  <c r="AT294" i="12"/>
  <c r="AU294" i="12"/>
  <c r="AV294" i="12"/>
  <c r="AW294" i="12"/>
  <c r="AX294" i="12"/>
  <c r="AZ294" i="12" s="1"/>
  <c r="S296" i="12"/>
  <c r="T296" i="12"/>
  <c r="U296" i="12"/>
  <c r="V296" i="12"/>
  <c r="W296" i="12"/>
  <c r="X296" i="12"/>
  <c r="Y296" i="12"/>
  <c r="Z296" i="12"/>
  <c r="AA296" i="12"/>
  <c r="AB296" i="12"/>
  <c r="AC296" i="12"/>
  <c r="AD296" i="12"/>
  <c r="AE296" i="12"/>
  <c r="AF296" i="12"/>
  <c r="AG296" i="12"/>
  <c r="AH296" i="12"/>
  <c r="AI296" i="12"/>
  <c r="AJ296" i="12"/>
  <c r="AK296" i="12"/>
  <c r="AL296" i="12"/>
  <c r="AM296" i="12"/>
  <c r="AN296" i="12"/>
  <c r="AO296" i="12"/>
  <c r="AP296" i="12"/>
  <c r="AQ296" i="12"/>
  <c r="AR296" i="12"/>
  <c r="AS296" i="12"/>
  <c r="AT296" i="12"/>
  <c r="AU296" i="12"/>
  <c r="AV296" i="12"/>
  <c r="AW296" i="12"/>
  <c r="F297" i="12"/>
  <c r="S297" i="12"/>
  <c r="T297" i="12"/>
  <c r="U297" i="12"/>
  <c r="V297" i="12"/>
  <c r="W297" i="12"/>
  <c r="X297" i="12"/>
  <c r="Y297" i="12"/>
  <c r="Z297" i="12"/>
  <c r="AA297" i="12"/>
  <c r="AB297" i="12"/>
  <c r="AC297" i="12"/>
  <c r="AD297" i="12"/>
  <c r="AE297" i="12"/>
  <c r="AF297" i="12"/>
  <c r="AG297" i="12"/>
  <c r="AH297" i="12"/>
  <c r="AI297" i="12"/>
  <c r="AJ297" i="12"/>
  <c r="AK297" i="12"/>
  <c r="AL297" i="12"/>
  <c r="AM297" i="12"/>
  <c r="AN297" i="12"/>
  <c r="AO297" i="12"/>
  <c r="AP297" i="12"/>
  <c r="AQ297" i="12"/>
  <c r="AR297" i="12"/>
  <c r="AS297" i="12"/>
  <c r="AT297" i="12"/>
  <c r="AU297" i="12"/>
  <c r="AV297" i="12"/>
  <c r="AW297" i="12"/>
  <c r="AX297" i="12"/>
  <c r="AZ297" i="12" s="1"/>
  <c r="S299" i="12"/>
  <c r="T299" i="12"/>
  <c r="U299" i="12"/>
  <c r="V299" i="12"/>
  <c r="W299" i="12"/>
  <c r="X299" i="12"/>
  <c r="Y299" i="12"/>
  <c r="Z299" i="12"/>
  <c r="AA299" i="12"/>
  <c r="AB299" i="12"/>
  <c r="AC299" i="12"/>
  <c r="AD299" i="12"/>
  <c r="AE299" i="12"/>
  <c r="AF299" i="12"/>
  <c r="AG299" i="12"/>
  <c r="AH299" i="12"/>
  <c r="AI299" i="12"/>
  <c r="AJ299" i="12"/>
  <c r="AK299" i="12"/>
  <c r="AL299" i="12"/>
  <c r="AM299" i="12"/>
  <c r="AN299" i="12"/>
  <c r="AO299" i="12"/>
  <c r="AP299" i="12"/>
  <c r="AQ299" i="12"/>
  <c r="AR299" i="12"/>
  <c r="AS299" i="12"/>
  <c r="AT299" i="12"/>
  <c r="AU299" i="12"/>
  <c r="AV299" i="12"/>
  <c r="AW299" i="12"/>
  <c r="F300" i="12"/>
  <c r="S300" i="12"/>
  <c r="T300" i="12"/>
  <c r="U300" i="12"/>
  <c r="V300" i="12"/>
  <c r="W300" i="12"/>
  <c r="X300" i="12"/>
  <c r="Y300" i="12"/>
  <c r="Z300" i="12"/>
  <c r="AA300" i="12"/>
  <c r="AB300" i="12"/>
  <c r="AC300" i="12"/>
  <c r="AD300" i="12"/>
  <c r="AE300" i="12"/>
  <c r="AF300" i="12"/>
  <c r="AG300" i="12"/>
  <c r="AH300" i="12"/>
  <c r="AI300" i="12"/>
  <c r="AJ300" i="12"/>
  <c r="AK300" i="12"/>
  <c r="AL300" i="12"/>
  <c r="AM300" i="12"/>
  <c r="AN300" i="12"/>
  <c r="AO300" i="12"/>
  <c r="AP300" i="12"/>
  <c r="AQ300" i="12"/>
  <c r="AR300" i="12"/>
  <c r="AS300" i="12"/>
  <c r="AT300" i="12"/>
  <c r="AU300" i="12"/>
  <c r="AV300" i="12"/>
  <c r="AW300" i="12"/>
  <c r="AX300" i="12"/>
  <c r="AZ300" i="12" s="1"/>
  <c r="S302" i="12"/>
  <c r="T302" i="12"/>
  <c r="U302" i="12"/>
  <c r="V302" i="12"/>
  <c r="W302" i="12"/>
  <c r="X302" i="12"/>
  <c r="Y302" i="12"/>
  <c r="Z302" i="12"/>
  <c r="AA302" i="12"/>
  <c r="AB302" i="12"/>
  <c r="AC302" i="12"/>
  <c r="AD302" i="12"/>
  <c r="AE302" i="12"/>
  <c r="AF302" i="12"/>
  <c r="AG302" i="12"/>
  <c r="AH302" i="12"/>
  <c r="AI302" i="12"/>
  <c r="AJ302" i="12"/>
  <c r="AK302" i="12"/>
  <c r="AL302" i="12"/>
  <c r="AM302" i="12"/>
  <c r="AN302" i="12"/>
  <c r="AO302" i="12"/>
  <c r="AP302" i="12"/>
  <c r="AQ302" i="12"/>
  <c r="AR302" i="12"/>
  <c r="AS302" i="12"/>
  <c r="AT302" i="12"/>
  <c r="AU302" i="12"/>
  <c r="AV302" i="12"/>
  <c r="AW302" i="12"/>
  <c r="F303" i="12"/>
  <c r="S303" i="12"/>
  <c r="T303" i="12"/>
  <c r="U303" i="12"/>
  <c r="V303" i="12"/>
  <c r="W303" i="12"/>
  <c r="X303" i="12"/>
  <c r="Y303" i="12"/>
  <c r="Z303" i="12"/>
  <c r="AA303" i="12"/>
  <c r="AB303" i="12"/>
  <c r="AC303" i="12"/>
  <c r="AD303" i="12"/>
  <c r="AE303" i="12"/>
  <c r="AF303" i="12"/>
  <c r="AG303" i="12"/>
  <c r="AH303" i="12"/>
  <c r="AI303" i="12"/>
  <c r="AJ303" i="12"/>
  <c r="AK303" i="12"/>
  <c r="AL303" i="12"/>
  <c r="AM303" i="12"/>
  <c r="AN303" i="12"/>
  <c r="AO303" i="12"/>
  <c r="AP303" i="12"/>
  <c r="AQ303" i="12"/>
  <c r="AR303" i="12"/>
  <c r="AS303" i="12"/>
  <c r="AT303" i="12"/>
  <c r="AU303" i="12"/>
  <c r="AV303" i="12"/>
  <c r="AW303" i="12"/>
  <c r="AX303" i="12"/>
  <c r="AZ303" i="12" s="1"/>
  <c r="S305" i="12"/>
  <c r="T305" i="12"/>
  <c r="U305" i="12"/>
  <c r="V305" i="12"/>
  <c r="W305" i="12"/>
  <c r="X305" i="12"/>
  <c r="Y305" i="12"/>
  <c r="Z305" i="12"/>
  <c r="AA305" i="12"/>
  <c r="AB305" i="12"/>
  <c r="AC305" i="12"/>
  <c r="AD305" i="12"/>
  <c r="AE305" i="12"/>
  <c r="AF305" i="12"/>
  <c r="AG305" i="12"/>
  <c r="AH305" i="12"/>
  <c r="AI305" i="12"/>
  <c r="AJ305" i="12"/>
  <c r="AK305" i="12"/>
  <c r="AL305" i="12"/>
  <c r="AM305" i="12"/>
  <c r="AN305" i="12"/>
  <c r="AO305" i="12"/>
  <c r="AP305" i="12"/>
  <c r="AQ305" i="12"/>
  <c r="AR305" i="12"/>
  <c r="AS305" i="12"/>
  <c r="AT305" i="12"/>
  <c r="AU305" i="12"/>
  <c r="AV305" i="12"/>
  <c r="AW305" i="12"/>
  <c r="F306" i="12"/>
  <c r="S306" i="12"/>
  <c r="T306" i="12"/>
  <c r="U306" i="12"/>
  <c r="V306" i="12"/>
  <c r="W306" i="12"/>
  <c r="X306" i="12"/>
  <c r="Y306" i="12"/>
  <c r="Z306" i="12"/>
  <c r="AA306" i="12"/>
  <c r="AB306" i="12"/>
  <c r="AC306" i="12"/>
  <c r="AD306" i="12"/>
  <c r="AE306" i="12"/>
  <c r="AF306" i="12"/>
  <c r="AG306" i="12"/>
  <c r="AH306" i="12"/>
  <c r="AI306" i="12"/>
  <c r="AJ306" i="12"/>
  <c r="AK306" i="12"/>
  <c r="AL306" i="12"/>
  <c r="AM306" i="12"/>
  <c r="AN306" i="12"/>
  <c r="AO306" i="12"/>
  <c r="AP306" i="12"/>
  <c r="AQ306" i="12"/>
  <c r="AR306" i="12"/>
  <c r="AS306" i="12"/>
  <c r="AT306" i="12"/>
  <c r="AU306" i="12"/>
  <c r="AV306" i="12"/>
  <c r="AW306" i="12"/>
  <c r="AX306" i="12"/>
  <c r="AZ306" i="12" s="1"/>
  <c r="S308" i="12"/>
  <c r="AX308" i="12" s="1"/>
  <c r="AZ308" i="12" s="1"/>
  <c r="T308" i="12"/>
  <c r="U308" i="12"/>
  <c r="V308" i="12"/>
  <c r="W308" i="12"/>
  <c r="X308" i="12"/>
  <c r="Y308" i="12"/>
  <c r="Z308" i="12"/>
  <c r="AA308" i="12"/>
  <c r="AB308" i="12"/>
  <c r="AC308" i="12"/>
  <c r="AD308" i="12"/>
  <c r="AE308" i="12"/>
  <c r="AF308" i="12"/>
  <c r="AG308" i="12"/>
  <c r="AH308" i="12"/>
  <c r="AI308" i="12"/>
  <c r="AJ308" i="12"/>
  <c r="AK308" i="12"/>
  <c r="AL308" i="12"/>
  <c r="AM308" i="12"/>
  <c r="AN308" i="12"/>
  <c r="AO308" i="12"/>
  <c r="AP308" i="12"/>
  <c r="AQ308" i="12"/>
  <c r="AR308" i="12"/>
  <c r="AS308" i="12"/>
  <c r="AT308" i="12"/>
  <c r="AU308" i="12"/>
  <c r="AV308" i="12"/>
  <c r="AW308" i="12"/>
  <c r="F309" i="12"/>
  <c r="S309" i="12"/>
  <c r="AX309" i="12" s="1"/>
  <c r="AZ309" i="12" s="1"/>
  <c r="T309" i="12"/>
  <c r="U309" i="12"/>
  <c r="V309" i="12"/>
  <c r="W309" i="12"/>
  <c r="X309" i="12"/>
  <c r="Y309" i="12"/>
  <c r="Z309" i="12"/>
  <c r="AA309" i="12"/>
  <c r="AB309" i="12"/>
  <c r="AC309" i="12"/>
  <c r="AD309" i="12"/>
  <c r="AE309" i="12"/>
  <c r="AF309" i="12"/>
  <c r="AG309" i="12"/>
  <c r="AH309" i="12"/>
  <c r="AI309" i="12"/>
  <c r="AJ309" i="12"/>
  <c r="AK309" i="12"/>
  <c r="AL309" i="12"/>
  <c r="AM309" i="12"/>
  <c r="AN309" i="12"/>
  <c r="AO309" i="12"/>
  <c r="AP309" i="12"/>
  <c r="AQ309" i="12"/>
  <c r="AR309" i="12"/>
  <c r="AS309" i="12"/>
  <c r="AT309" i="12"/>
  <c r="AU309" i="12"/>
  <c r="AV309" i="12"/>
  <c r="AW309" i="12"/>
  <c r="S311" i="12"/>
  <c r="AX311" i="12" s="1"/>
  <c r="AZ311" i="12" s="1"/>
  <c r="T311" i="12"/>
  <c r="U311" i="12"/>
  <c r="V311" i="12"/>
  <c r="W311" i="12"/>
  <c r="X311" i="12"/>
  <c r="Y311" i="12"/>
  <c r="Z311" i="12"/>
  <c r="AA311" i="12"/>
  <c r="AB311" i="12"/>
  <c r="AC311" i="12"/>
  <c r="AD311" i="12"/>
  <c r="AE311" i="12"/>
  <c r="AF311" i="12"/>
  <c r="AG311" i="12"/>
  <c r="AH311" i="12"/>
  <c r="AI311" i="12"/>
  <c r="AJ311" i="12"/>
  <c r="AK311" i="12"/>
  <c r="AL311" i="12"/>
  <c r="AM311" i="12"/>
  <c r="AN311" i="12"/>
  <c r="AO311" i="12"/>
  <c r="AP311" i="12"/>
  <c r="AQ311" i="12"/>
  <c r="AR311" i="12"/>
  <c r="AS311" i="12"/>
  <c r="AT311" i="12"/>
  <c r="AU311" i="12"/>
  <c r="AV311" i="12"/>
  <c r="AW311" i="12"/>
  <c r="F312" i="12"/>
  <c r="S312" i="12"/>
  <c r="AX312" i="12" s="1"/>
  <c r="AZ312" i="12" s="1"/>
  <c r="T312" i="12"/>
  <c r="U312" i="12"/>
  <c r="V312" i="12"/>
  <c r="W312" i="12"/>
  <c r="X312" i="12"/>
  <c r="Y312" i="12"/>
  <c r="Z312" i="12"/>
  <c r="AA312" i="12"/>
  <c r="AB312" i="12"/>
  <c r="AC312" i="12"/>
  <c r="AD312" i="12"/>
  <c r="AE312" i="12"/>
  <c r="AF312" i="12"/>
  <c r="AG312" i="12"/>
  <c r="AH312" i="12"/>
  <c r="AI312" i="12"/>
  <c r="AJ312" i="12"/>
  <c r="AK312" i="12"/>
  <c r="AL312" i="12"/>
  <c r="AM312" i="12"/>
  <c r="AN312" i="12"/>
  <c r="AO312" i="12"/>
  <c r="AP312" i="12"/>
  <c r="AQ312" i="12"/>
  <c r="AR312" i="12"/>
  <c r="AS312" i="12"/>
  <c r="AT312" i="12"/>
  <c r="AU312" i="12"/>
  <c r="AV312" i="12"/>
  <c r="AW312" i="12"/>
  <c r="S314" i="12"/>
  <c r="AX314" i="12" s="1"/>
  <c r="AZ314" i="12" s="1"/>
  <c r="T314" i="12"/>
  <c r="U314" i="12"/>
  <c r="V314" i="12"/>
  <c r="W314" i="12"/>
  <c r="X314" i="12"/>
  <c r="Y314" i="12"/>
  <c r="Z314" i="12"/>
  <c r="AA314" i="12"/>
  <c r="AB314" i="12"/>
  <c r="AC314" i="12"/>
  <c r="AD314" i="12"/>
  <c r="AE314" i="12"/>
  <c r="AF314" i="12"/>
  <c r="AG314" i="12"/>
  <c r="AH314" i="12"/>
  <c r="AI314" i="12"/>
  <c r="AJ314" i="12"/>
  <c r="AK314" i="12"/>
  <c r="AL314" i="12"/>
  <c r="AM314" i="12"/>
  <c r="AN314" i="12"/>
  <c r="AO314" i="12"/>
  <c r="AP314" i="12"/>
  <c r="AQ314" i="12"/>
  <c r="AR314" i="12"/>
  <c r="AS314" i="12"/>
  <c r="AT314" i="12"/>
  <c r="AU314" i="12"/>
  <c r="AV314" i="12"/>
  <c r="AW314" i="12"/>
  <c r="F315" i="12"/>
  <c r="S315" i="12"/>
  <c r="AX315" i="12" s="1"/>
  <c r="AZ315" i="12" s="1"/>
  <c r="T315" i="12"/>
  <c r="U315" i="12"/>
  <c r="V315" i="12"/>
  <c r="W315" i="12"/>
  <c r="X315" i="12"/>
  <c r="Y315" i="12"/>
  <c r="Z315" i="12"/>
  <c r="AA315" i="12"/>
  <c r="AB315" i="12"/>
  <c r="AC315" i="12"/>
  <c r="AD315" i="12"/>
  <c r="AE315" i="12"/>
  <c r="AF315" i="12"/>
  <c r="AG315" i="12"/>
  <c r="AH315" i="12"/>
  <c r="AI315" i="12"/>
  <c r="AJ315" i="12"/>
  <c r="AK315" i="12"/>
  <c r="AL315" i="12"/>
  <c r="AM315" i="12"/>
  <c r="AN315" i="12"/>
  <c r="AO315" i="12"/>
  <c r="AP315" i="12"/>
  <c r="AQ315" i="12"/>
  <c r="AR315" i="12"/>
  <c r="AS315" i="12"/>
  <c r="AT315" i="12"/>
  <c r="AU315" i="12"/>
  <c r="AV315" i="12"/>
  <c r="AW315" i="12"/>
  <c r="S317" i="12"/>
  <c r="AX317" i="12" s="1"/>
  <c r="AZ317" i="12" s="1"/>
  <c r="T317" i="12"/>
  <c r="U317" i="12"/>
  <c r="V317" i="12"/>
  <c r="W317" i="12"/>
  <c r="X317" i="12"/>
  <c r="Y317" i="12"/>
  <c r="Z317" i="12"/>
  <c r="AA317" i="12"/>
  <c r="AB317" i="12"/>
  <c r="AC317" i="12"/>
  <c r="AD317" i="12"/>
  <c r="AE317" i="12"/>
  <c r="AF317" i="12"/>
  <c r="AG317" i="12"/>
  <c r="AH317" i="12"/>
  <c r="AI317" i="12"/>
  <c r="AJ317" i="12"/>
  <c r="AK317" i="12"/>
  <c r="AL317" i="12"/>
  <c r="AM317" i="12"/>
  <c r="AN317" i="12"/>
  <c r="AO317" i="12"/>
  <c r="AP317" i="12"/>
  <c r="AQ317" i="12"/>
  <c r="AR317" i="12"/>
  <c r="AS317" i="12"/>
  <c r="AT317" i="12"/>
  <c r="AU317" i="12"/>
  <c r="AV317" i="12"/>
  <c r="AW317" i="12"/>
  <c r="F318" i="12"/>
  <c r="S318" i="12"/>
  <c r="AX318" i="12" s="1"/>
  <c r="AZ318" i="12" s="1"/>
  <c r="T318" i="12"/>
  <c r="U318" i="12"/>
  <c r="V318" i="12"/>
  <c r="W318" i="12"/>
  <c r="X318" i="12"/>
  <c r="Y318" i="12"/>
  <c r="Z318" i="12"/>
  <c r="AA318" i="12"/>
  <c r="AB318" i="12"/>
  <c r="AC318" i="12"/>
  <c r="AD318" i="12"/>
  <c r="AE318" i="12"/>
  <c r="AF318" i="12"/>
  <c r="AG318" i="12"/>
  <c r="AH318" i="12"/>
  <c r="AI318" i="12"/>
  <c r="AJ318" i="12"/>
  <c r="AK318" i="12"/>
  <c r="AL318" i="12"/>
  <c r="AM318" i="12"/>
  <c r="AN318" i="12"/>
  <c r="AO318" i="12"/>
  <c r="AP318" i="12"/>
  <c r="AQ318" i="12"/>
  <c r="AR318" i="12"/>
  <c r="AS318" i="12"/>
  <c r="AT318" i="12"/>
  <c r="AU318" i="12"/>
  <c r="AV318" i="12"/>
  <c r="AW318" i="12"/>
  <c r="S320" i="12"/>
  <c r="AX320" i="12" s="1"/>
  <c r="AZ320" i="12" s="1"/>
  <c r="T320" i="12"/>
  <c r="U320" i="12"/>
  <c r="V320" i="12"/>
  <c r="W320" i="12"/>
  <c r="X320" i="12"/>
  <c r="Y320" i="12"/>
  <c r="Z320" i="12"/>
  <c r="AA320" i="12"/>
  <c r="AB320" i="12"/>
  <c r="AC320" i="12"/>
  <c r="AD320" i="12"/>
  <c r="AE320" i="12"/>
  <c r="AF320" i="12"/>
  <c r="AG320" i="12"/>
  <c r="AH320" i="12"/>
  <c r="AI320" i="12"/>
  <c r="AJ320" i="12"/>
  <c r="AK320" i="12"/>
  <c r="AL320" i="12"/>
  <c r="AM320" i="12"/>
  <c r="AN320" i="12"/>
  <c r="AO320" i="12"/>
  <c r="AP320" i="12"/>
  <c r="AQ320" i="12"/>
  <c r="AR320" i="12"/>
  <c r="AS320" i="12"/>
  <c r="AT320" i="12"/>
  <c r="AU320" i="12"/>
  <c r="AV320" i="12"/>
  <c r="AW320" i="12"/>
  <c r="F321" i="12"/>
  <c r="S321" i="12"/>
  <c r="AX321" i="12" s="1"/>
  <c r="AZ321" i="12" s="1"/>
  <c r="T321" i="12"/>
  <c r="U321" i="12"/>
  <c r="V321" i="12"/>
  <c r="W321" i="12"/>
  <c r="X321" i="12"/>
  <c r="Y321" i="12"/>
  <c r="Z321" i="12"/>
  <c r="AA321" i="12"/>
  <c r="AB321" i="12"/>
  <c r="AC321" i="12"/>
  <c r="AD321" i="12"/>
  <c r="AE321" i="12"/>
  <c r="AF321" i="12"/>
  <c r="AG321" i="12"/>
  <c r="AH321" i="12"/>
  <c r="AI321" i="12"/>
  <c r="AJ321" i="12"/>
  <c r="AK321" i="12"/>
  <c r="AL321" i="12"/>
  <c r="AM321" i="12"/>
  <c r="AN321" i="12"/>
  <c r="AO321" i="12"/>
  <c r="AP321" i="12"/>
  <c r="AQ321" i="12"/>
  <c r="AR321" i="12"/>
  <c r="AS321" i="12"/>
  <c r="AT321" i="12"/>
  <c r="AU321" i="12"/>
  <c r="AV321" i="12"/>
  <c r="AW321" i="12"/>
  <c r="AX260" i="12" l="1"/>
  <c r="AZ260" i="12" s="1"/>
  <c r="AX302" i="12"/>
  <c r="AZ302" i="12" s="1"/>
  <c r="AX296" i="12"/>
  <c r="AZ296" i="12" s="1"/>
  <c r="AX290" i="12"/>
  <c r="AZ290" i="12" s="1"/>
  <c r="AX278" i="12"/>
  <c r="AZ278" i="12" s="1"/>
  <c r="AX305" i="12"/>
  <c r="AZ305" i="12" s="1"/>
  <c r="AX299" i="12"/>
  <c r="AZ299" i="12" s="1"/>
  <c r="AX293" i="12"/>
  <c r="AZ293" i="12" s="1"/>
  <c r="AX287" i="12"/>
  <c r="AZ287" i="12" s="1"/>
  <c r="AX281" i="12"/>
  <c r="AZ281" i="12" s="1"/>
  <c r="AX275" i="12"/>
  <c r="AZ275" i="12" s="1"/>
  <c r="AX269" i="12"/>
  <c r="AZ269" i="12" s="1"/>
  <c r="AX263" i="12"/>
  <c r="AZ263" i="12" s="1"/>
  <c r="AX257" i="12"/>
  <c r="AZ257" i="12" s="1"/>
  <c r="AX251" i="12"/>
  <c r="AZ251" i="12" s="1"/>
  <c r="AX245" i="12"/>
  <c r="AZ245" i="12" s="1"/>
  <c r="AX239" i="12"/>
  <c r="AZ239" i="12" s="1"/>
  <c r="AX284" i="12"/>
  <c r="AZ284" i="12" s="1"/>
  <c r="AX272" i="12"/>
  <c r="AZ272" i="12" s="1"/>
  <c r="AX266" i="12"/>
  <c r="AZ266" i="12" s="1"/>
  <c r="AX254" i="12"/>
  <c r="AZ254" i="12" s="1"/>
  <c r="AX248" i="12"/>
  <c r="AZ248" i="12" s="1"/>
  <c r="AX242" i="12"/>
  <c r="AZ242" i="12" s="1"/>
  <c r="AX236" i="12"/>
  <c r="AZ236" i="12" s="1"/>
  <c r="AX233" i="12"/>
  <c r="AZ233" i="12" s="1"/>
  <c r="AX230" i="12"/>
  <c r="AZ230" i="12" s="1"/>
  <c r="AX227" i="12"/>
  <c r="AZ227" i="12" s="1"/>
  <c r="AX224" i="12"/>
  <c r="AZ224" i="12" s="1"/>
  <c r="AX221" i="12"/>
  <c r="AZ221" i="12" s="1"/>
  <c r="AX218" i="12"/>
  <c r="AZ218" i="12" s="1"/>
  <c r="AX215" i="12"/>
  <c r="AZ215" i="12" s="1"/>
  <c r="AX212" i="12"/>
  <c r="AZ212" i="12" s="1"/>
  <c r="AX209" i="12"/>
  <c r="AZ209" i="12" s="1"/>
  <c r="AX206" i="12"/>
  <c r="AZ206" i="12" s="1"/>
  <c r="AX203" i="12"/>
  <c r="AZ203" i="12" s="1"/>
  <c r="AX200" i="12"/>
  <c r="AZ200" i="12" s="1"/>
  <c r="AX197" i="12"/>
  <c r="AZ197" i="12" s="1"/>
  <c r="AX182" i="12"/>
  <c r="AZ182" i="12" s="1"/>
  <c r="AX180" i="12"/>
  <c r="AZ180" i="12" s="1"/>
  <c r="AX176" i="12"/>
  <c r="AZ176" i="12" s="1"/>
  <c r="AX173" i="12"/>
  <c r="AZ173" i="12" s="1"/>
  <c r="AX170" i="12"/>
  <c r="AZ170" i="12" s="1"/>
  <c r="AX167" i="12"/>
  <c r="AZ167" i="12" s="1"/>
  <c r="AX164" i="12"/>
  <c r="AZ164" i="12" s="1"/>
  <c r="AX161" i="12"/>
  <c r="AZ161" i="12" s="1"/>
  <c r="AX158" i="12"/>
  <c r="AZ158" i="12" s="1"/>
  <c r="AX155" i="12"/>
  <c r="AZ155" i="12" s="1"/>
  <c r="AX152" i="12"/>
  <c r="AZ152" i="12" s="1"/>
  <c r="AX149" i="12"/>
  <c r="AZ149" i="12" s="1"/>
  <c r="AX146" i="12"/>
  <c r="AZ146" i="12" s="1"/>
  <c r="AX143" i="12"/>
  <c r="AZ143" i="12" s="1"/>
  <c r="AX140" i="12"/>
  <c r="AZ140" i="12" s="1"/>
  <c r="AX137" i="12"/>
  <c r="AZ137" i="12" s="1"/>
  <c r="AX134" i="12"/>
  <c r="AZ134" i="12" s="1"/>
  <c r="AX131" i="12"/>
  <c r="AZ131" i="12" s="1"/>
  <c r="AX128" i="12"/>
  <c r="AZ128" i="12" s="1"/>
  <c r="AX125" i="12"/>
  <c r="AZ125" i="12" s="1"/>
  <c r="AX122" i="12"/>
  <c r="AZ122" i="12" s="1"/>
  <c r="AX119" i="12"/>
  <c r="AZ119" i="12" s="1"/>
  <c r="AX116" i="12"/>
  <c r="AZ116" i="12" s="1"/>
  <c r="AX113" i="12"/>
  <c r="AZ113" i="12" s="1"/>
  <c r="AX110" i="12"/>
  <c r="AZ110" i="12" s="1"/>
  <c r="AX107" i="12"/>
  <c r="AZ107" i="12" s="1"/>
  <c r="AX104" i="12"/>
  <c r="AZ104" i="12" s="1"/>
  <c r="AX101" i="12"/>
  <c r="AZ101" i="12" s="1"/>
  <c r="AX98" i="12"/>
  <c r="AZ98" i="12" s="1"/>
  <c r="AX95" i="12"/>
  <c r="AZ95" i="12" s="1"/>
  <c r="AX56" i="12"/>
  <c r="AZ56" i="12" s="1"/>
  <c r="AX53" i="12"/>
  <c r="AZ53" i="12" s="1"/>
  <c r="AX183" i="12"/>
  <c r="AZ183" i="12" s="1"/>
  <c r="AX177" i="12"/>
  <c r="AZ177" i="12" s="1"/>
  <c r="AX174" i="12"/>
  <c r="AZ174" i="12" s="1"/>
  <c r="AX171" i="12"/>
  <c r="AZ171" i="12" s="1"/>
  <c r="AX168" i="12"/>
  <c r="AZ168" i="12" s="1"/>
  <c r="AX165" i="12"/>
  <c r="AZ165" i="12" s="1"/>
  <c r="AX162" i="12"/>
  <c r="AZ162" i="12" s="1"/>
  <c r="AX159" i="12"/>
  <c r="AZ159" i="12" s="1"/>
  <c r="AX156" i="12"/>
  <c r="AZ156" i="12" s="1"/>
  <c r="AX153" i="12"/>
  <c r="AZ153" i="12" s="1"/>
  <c r="AX150" i="12"/>
  <c r="AZ150" i="12" s="1"/>
  <c r="AX147" i="12"/>
  <c r="AZ147" i="12" s="1"/>
  <c r="AX144" i="12"/>
  <c r="AZ144" i="12" s="1"/>
  <c r="AX141" i="12"/>
  <c r="AZ141" i="12" s="1"/>
  <c r="AX138" i="12"/>
  <c r="AZ138" i="12" s="1"/>
  <c r="AX135" i="12"/>
  <c r="AZ135" i="12" s="1"/>
  <c r="AX132" i="12"/>
  <c r="AZ132" i="12" s="1"/>
  <c r="AX129" i="12"/>
  <c r="AZ129" i="12" s="1"/>
  <c r="AX126" i="12"/>
  <c r="AZ126" i="12" s="1"/>
  <c r="AX123" i="12"/>
  <c r="AZ123" i="12" s="1"/>
  <c r="AX120" i="12"/>
  <c r="AZ120" i="12" s="1"/>
  <c r="AX117" i="12"/>
  <c r="AZ117" i="12" s="1"/>
  <c r="AX114" i="12"/>
  <c r="AZ114" i="12" s="1"/>
  <c r="AX111" i="12"/>
  <c r="AZ111" i="12" s="1"/>
  <c r="AX108" i="12"/>
  <c r="AZ108" i="12" s="1"/>
  <c r="AX105" i="12"/>
  <c r="AZ105" i="12" s="1"/>
  <c r="AX102" i="12"/>
  <c r="AZ102" i="12" s="1"/>
  <c r="AX99" i="12"/>
  <c r="AZ99" i="12" s="1"/>
  <c r="AX96" i="12"/>
  <c r="AZ96" i="12" s="1"/>
  <c r="AX93" i="12"/>
  <c r="AZ93" i="12" s="1"/>
  <c r="AX90" i="12"/>
  <c r="AZ90" i="12" s="1"/>
  <c r="AX87" i="12"/>
  <c r="AZ87" i="12" s="1"/>
  <c r="AX84" i="12"/>
  <c r="AZ84" i="12" s="1"/>
  <c r="AX81" i="12"/>
  <c r="AZ81" i="12" s="1"/>
  <c r="AX78" i="12"/>
  <c r="AZ78" i="12" s="1"/>
  <c r="AX75" i="12"/>
  <c r="AZ75" i="12" s="1"/>
  <c r="AX72" i="12"/>
  <c r="AZ72" i="12" s="1"/>
  <c r="AX69" i="12"/>
  <c r="AZ69" i="12" s="1"/>
  <c r="AX68" i="12"/>
  <c r="AZ68" i="12" s="1"/>
  <c r="AX66" i="12"/>
  <c r="AZ66" i="12" s="1"/>
  <c r="AX65" i="12"/>
  <c r="AZ65" i="12" s="1"/>
  <c r="AX63" i="12"/>
  <c r="AZ63" i="12" s="1"/>
  <c r="AX62" i="12"/>
  <c r="AZ62" i="12" s="1"/>
  <c r="AX60" i="12"/>
  <c r="AZ60" i="12" s="1"/>
  <c r="AX59" i="12"/>
  <c r="AZ59" i="12" s="1"/>
  <c r="AX57" i="12"/>
  <c r="AZ57" i="12" s="1"/>
  <c r="AX54" i="12"/>
  <c r="AZ54" i="12" s="1"/>
  <c r="AX17" i="12"/>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W332" i="12" l="1"/>
  <c r="AS332" i="12"/>
  <c r="AO332" i="12"/>
  <c r="AK332" i="12"/>
  <c r="AG332" i="12"/>
  <c r="AC332" i="12"/>
  <c r="Y332" i="12"/>
  <c r="U332" i="12"/>
  <c r="AU331" i="12"/>
  <c r="AQ331" i="12"/>
  <c r="AM331" i="12"/>
  <c r="AI331" i="12"/>
  <c r="AE331" i="12"/>
  <c r="AA331" i="12"/>
  <c r="W331" i="12"/>
  <c r="AW330" i="12"/>
  <c r="AS330" i="12"/>
  <c r="AO330" i="12"/>
  <c r="AK330" i="12"/>
  <c r="AG330" i="12"/>
  <c r="AC330" i="12"/>
  <c r="Y330" i="12"/>
  <c r="U330" i="12"/>
  <c r="AU329" i="12"/>
  <c r="AQ329" i="12"/>
  <c r="AM329" i="12"/>
  <c r="AI329" i="12"/>
  <c r="AE329" i="12"/>
  <c r="AA329" i="12"/>
  <c r="W329" i="12"/>
  <c r="V329" i="12"/>
  <c r="AD332" i="12"/>
  <c r="AN331" i="12"/>
  <c r="AF331" i="12"/>
  <c r="AT330" i="12"/>
  <c r="AH330" i="12"/>
  <c r="V330" i="12"/>
  <c r="AN329" i="12"/>
  <c r="AB329" i="12"/>
  <c r="AV332" i="12"/>
  <c r="AR332" i="12"/>
  <c r="AN332" i="12"/>
  <c r="AJ332" i="12"/>
  <c r="AF332" i="12"/>
  <c r="AB332" i="12"/>
  <c r="X332" i="12"/>
  <c r="T332" i="12"/>
  <c r="AT331" i="12"/>
  <c r="AP331" i="12"/>
  <c r="AL331" i="12"/>
  <c r="AH331" i="12"/>
  <c r="AD331" i="12"/>
  <c r="Z331" i="12"/>
  <c r="V331" i="12"/>
  <c r="AV330" i="12"/>
  <c r="AR330" i="12"/>
  <c r="AN330" i="12"/>
  <c r="AJ330" i="12"/>
  <c r="AF330" i="12"/>
  <c r="AB330" i="12"/>
  <c r="X330" i="12"/>
  <c r="T330" i="12"/>
  <c r="AT329" i="12"/>
  <c r="AP329" i="12"/>
  <c r="AL329" i="12"/>
  <c r="AH329" i="12"/>
  <c r="AD329" i="12"/>
  <c r="Z329" i="12"/>
  <c r="AH332" i="12"/>
  <c r="AR331" i="12"/>
  <c r="AB331" i="12"/>
  <c r="AP330" i="12"/>
  <c r="AD330" i="12"/>
  <c r="AV329" i="12"/>
  <c r="AJ329" i="12"/>
  <c r="X329" i="12"/>
  <c r="AU332" i="12"/>
  <c r="AQ332" i="12"/>
  <c r="AM332" i="12"/>
  <c r="AI332" i="12"/>
  <c r="AE332" i="12"/>
  <c r="AA332" i="12"/>
  <c r="W332" i="12"/>
  <c r="AW331" i="12"/>
  <c r="AS331" i="12"/>
  <c r="AO331" i="12"/>
  <c r="AK331" i="12"/>
  <c r="AG331" i="12"/>
  <c r="AC331" i="12"/>
  <c r="Y331" i="12"/>
  <c r="U331" i="12"/>
  <c r="AU330" i="12"/>
  <c r="AQ330" i="12"/>
  <c r="AM330" i="12"/>
  <c r="AI330" i="12"/>
  <c r="AE330" i="12"/>
  <c r="AA330" i="12"/>
  <c r="W330" i="12"/>
  <c r="AW329" i="12"/>
  <c r="AS329" i="12"/>
  <c r="AO329" i="12"/>
  <c r="AK329" i="12"/>
  <c r="AG329" i="12"/>
  <c r="AC329" i="12"/>
  <c r="Y329" i="12"/>
  <c r="U329" i="12"/>
  <c r="AT332" i="12"/>
  <c r="AP332" i="12"/>
  <c r="AL332" i="12"/>
  <c r="Z332" i="12"/>
  <c r="V332" i="12"/>
  <c r="AV331" i="12"/>
  <c r="AJ331" i="12"/>
  <c r="X331" i="12"/>
  <c r="T331" i="12"/>
  <c r="AL330" i="12"/>
  <c r="Z330" i="12"/>
  <c r="AR329" i="12"/>
  <c r="AF329" i="12"/>
  <c r="T329" i="12"/>
  <c r="S329" i="12"/>
  <c r="S331" i="12"/>
  <c r="S332" i="12"/>
  <c r="S330" i="12"/>
  <c r="T20" i="12"/>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S20" i="12"/>
  <c r="AS21" i="12" s="1"/>
  <c r="AR20" i="12"/>
  <c r="AR21" i="12" s="1"/>
  <c r="AB20" i="12"/>
  <c r="AB21" i="12" s="1"/>
  <c r="AO20" i="12"/>
  <c r="AO21" i="12" s="1"/>
  <c r="Y20" i="12"/>
  <c r="Y21" i="12" s="1"/>
  <c r="AJ20" i="12"/>
  <c r="AJ21" i="12" s="1"/>
  <c r="AX39" i="12"/>
  <c r="AZ39" i="12" s="1"/>
  <c r="AX47" i="12"/>
  <c r="AZ47" i="12" s="1"/>
  <c r="AX51" i="12"/>
  <c r="AZ51" i="12" s="1"/>
  <c r="AX35" i="12"/>
  <c r="AZ35" i="12" s="1"/>
  <c r="AX32" i="12"/>
  <c r="AZ32" i="12" s="1"/>
  <c r="AX44" i="12"/>
  <c r="AZ44" i="12" s="1"/>
  <c r="AX48" i="12"/>
  <c r="AZ48" i="12" s="1"/>
  <c r="AX29" i="12"/>
  <c r="AZ29" i="12" s="1"/>
  <c r="AX41" i="12"/>
  <c r="AZ41" i="12" s="1"/>
  <c r="AX36" i="12"/>
  <c r="AZ36" i="12" s="1"/>
  <c r="AX23" i="12"/>
  <c r="AZ23" i="12" s="1"/>
  <c r="AX24" i="12"/>
  <c r="AZ24" i="12" s="1"/>
  <c r="AX27" i="12"/>
  <c r="AZ27" i="12" s="1"/>
  <c r="AX30" i="12"/>
  <c r="AZ30" i="12" s="1"/>
  <c r="AX38" i="12"/>
  <c r="AZ38" i="12" s="1"/>
  <c r="AX42" i="12"/>
  <c r="AZ42" i="12" s="1"/>
  <c r="AX50" i="12"/>
  <c r="AZ50"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1" i="10"/>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<sst xmlns="http://schemas.openxmlformats.org/spreadsheetml/2006/main" count="1457" uniqueCount="220">
  <si>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</si>
  <si>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</si>
  <si>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</si>
  <si>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</si>
  <si>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</si>
  <si>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</si>
  <si>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</si>
  <si>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</si>
  <si>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</si>
  <si>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</si>
  <si>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</si>
  <si>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</si>
  <si>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</si>
  <si>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</si>
  <si>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</si>
  <si>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</si>
  <si>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</si>
  <si>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</si>
  <si>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</si>
  <si>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</si>
  <si>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</si>
  <si>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</si>
  <si>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</si>
  <si>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</si>
  <si>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</si>
  <si>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</si>
  <si>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</si>
  <si>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</si>
  <si>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</si>
  <si>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</si>
  <si>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</si>
  <si>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</si>
  <si>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</si>
  <si>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</si>
  <si>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</si>
  <si>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</si>
  <si>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</si>
  <si>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</si>
  <si>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</si>
  <si>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</si>
  <si>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</si>
  <si>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</si>
  <si>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</si>
  <si>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</si>
  <si>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</si>
  <si>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</si>
  <si>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</si>
  <si>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</si>
  <si>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</si>
  <si>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</si>
  <si>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</si>
  <si>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</si>
  <si>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</si>
  <si>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</si>
  <si>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</si>
  <si>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</si>
  <si>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</si>
  <si>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</si>
  <si>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</si>
  <si>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</si>
  <si>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</si>
  <si>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</si>
  <si>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</si>
  <si>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</si>
  <si>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</si>
  <si>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</si>
  <si>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</si>
  <si>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</si>
  <si>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</si>
  <si>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</si>
  <si>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</si>
  <si>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</si>
  <si>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</si>
  <si>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</si>
  <si>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</si>
  <si>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</si>
  <si>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</si>
  <si>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</si>
  <si>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</si>
  <si>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</si>
  <si>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</si>
  <si>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</si>
  <si>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</si>
  <si>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</si>
  <si>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</si>
  <si>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</si>
  <si>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</si>
  <si>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</si>
  <si>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</si>
  <si>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</si>
  <si>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</si>
  <si>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</si>
  <si>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</si>
  <si>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</si>
  <si>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</si>
  <si>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</si>
  <si>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</si>
  <si>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</si>
  <si>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</si>
  <si>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</si>
  <si>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</si>
  <si>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</si>
  <si>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</si>
  <si>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</si>
  <si>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</si>
  <si>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</si>
  <si>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</si>
  <si>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</si>
  <si>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</si>
  <si>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</si>
  <si>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</si>
  <si>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</si>
  <si>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</si>
  <si>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</si>
  <si>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</si>
  <si>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</si>
  <si>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</si>
  <si>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</si>
  <si>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</si>
  <si>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</si>
  <si>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</si>
  <si>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</si>
  <si>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</si>
  <si>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</si>
  <si>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</si>
  <si>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</si>
  <si>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</si>
  <si>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</si>
  <si>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</si>
  <si>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</si>
  <si>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</si>
  <si>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</si>
  <si>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</si>
  <si>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</si>
  <si>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</si>
  <si>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</si>
  <si>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</si>
  <si>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</si>
  <si>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</si>
  <si>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</si>
  <si>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</si>
  <si>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</si>
  <si>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</si>
  <si>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</si>
  <si>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</si>
  <si>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</si>
  <si>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</si>
  <si>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</si>
  <si>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</si>
  <si>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</si>
  <si>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</si>
  <si>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</si>
  <si>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</si>
  <si>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</si>
  <si>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</si>
  <si>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</si>
  <si>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</si>
  <si>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</si>
  <si>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</si>
  <si>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</si>
  <si>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</si>
  <si>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</si>
  <si>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</si>
  <si>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</si>
  <si>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</si>
  <si>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</si>
  <si>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</si>
  <si>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</si>
  <si>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</si>
  <si>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</si>
  <si>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</si>
  <si>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</si>
  <si>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</si>
  <si>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</si>
  <si>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</si>
  <si>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</si>
  <si>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</si>
  <si>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</si>
  <si>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</si>
  <si>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</si>
  <si>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</si>
  <si>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</si>
  <si>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</si>
  <si>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</si>
  <si>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</si>
  <si>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</si>
  <si>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</si>
  <si>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</si>
  <si>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</si>
  <si>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</si>
  <si>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</si>
  <si>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</si>
  <si>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</si>
  <si>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</si>
  <si>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</si>
  <si>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</si>
  <si>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</si>
  <si>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</si>
  <si>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</si>
  <si>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</si>
  <si>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</si>
  <si>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</si>
  <si>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</si>
  <si>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</si>
  <si>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</si>
  <si>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</si>
  <si>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</si>
  <si>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</si>
  <si>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</si>
  <si>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</si>
  <si>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</si>
  <si>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</si>
  <si>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</si>
  <si>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</si>
  <si>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</si>
  <si>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</si>
  <si>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</si>
  <si>
    <t>実績</t>
  </si>
  <si>
    <t>x</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</si>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</sst>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5" xfId="0" applyFont="1" applyFill="1" applyBorder="1" applyAlignment="1">
      <alignment vertical="center" wrapTex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178" fontId="1" fillId="3" borderId="118"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122"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51"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53" xfId="0" applyNumberFormat="1" applyFont="1" applyFill="1" applyBorder="1" applyAlignment="1">
      <alignment horizontal="center" vertical="center" wrapText="1"/>
    </xf>
    <xf numFmtId="0" fontId="8" fillId="0" borderId="125"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74" xfId="0" applyFont="1" applyBorder="1" applyAlignment="1">
      <alignment horizontal="center" vertical="center" shrinkToFit="1"/>
    </xf>
    <xf numFmtId="0" fontId="8" fillId="2" borderId="22"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0" borderId="114" xfId="0" applyFont="1" applyBorder="1" applyAlignment="1">
      <alignment horizontal="center" vertical="center" shrinkToFit="1"/>
    </xf>
    <xf numFmtId="0" fontId="8" fillId="2" borderId="23"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topLeftCell="M1" zoomScale="55" zoomScaleNormal="70" zoomScaleSheetLayoutView="55" workbookViewId="0">
      <selection activeCell="AU63" sqref="AU63"/>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215</v>
      </c>
      <c r="D1" s="123"/>
      <c r="E1" s="123"/>
      <c r="F1" s="123"/>
      <c r="G1" s="123"/>
      <c r="H1" s="124" t="s">
        <v>0</v>
      </c>
      <c r="J1" s="124"/>
      <c r="L1" s="123"/>
      <c r="M1" s="123"/>
      <c r="N1" s="123"/>
      <c r="O1" s="123"/>
      <c r="P1" s="123"/>
      <c r="Q1" s="123"/>
      <c r="R1" s="123"/>
      <c r="AM1" s="125"/>
      <c r="AN1" s="126"/>
      <c r="AO1" s="126" t="s">
        <v>68</v>
      </c>
      <c r="AP1" s="291" t="s">
        <v>174</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7</v>
      </c>
      <c r="AA2" s="293"/>
      <c r="AB2" s="127" t="s">
        <v>65</v>
      </c>
      <c r="AC2" s="294">
        <f>IF(Z2=0,"",YEAR(DATE(2018+Z2,1,1)))</f>
        <v>2025</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216</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295" t="s">
        <v>217</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178</v>
      </c>
      <c r="AM6" s="122"/>
      <c r="AN6" s="122"/>
      <c r="AO6" s="122"/>
      <c r="AP6" s="122"/>
      <c r="AQ6" s="122"/>
      <c r="AR6" s="122"/>
      <c r="AS6" s="122"/>
      <c r="AT6" s="149"/>
      <c r="AU6" s="149"/>
      <c r="AV6" s="155"/>
      <c r="AW6" s="122"/>
      <c r="AX6" s="298">
        <v>40</v>
      </c>
      <c r="AY6" s="300"/>
      <c r="AZ6" s="155" t="s">
        <v>179</v>
      </c>
      <c r="BA6" s="122"/>
      <c r="BB6" s="298">
        <v>160</v>
      </c>
      <c r="BC6" s="300"/>
      <c r="BD6" s="155" t="s">
        <v>180</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181</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183</v>
      </c>
      <c r="D17" s="351"/>
      <c r="E17" s="352"/>
      <c r="F17" s="172"/>
      <c r="G17" s="359" t="s">
        <v>184</v>
      </c>
      <c r="H17" s="362" t="s">
        <v>185</v>
      </c>
      <c r="I17" s="351"/>
      <c r="J17" s="351"/>
      <c r="K17" s="352"/>
      <c r="L17" s="362" t="s">
        <v>186</v>
      </c>
      <c r="M17" s="351"/>
      <c r="N17" s="351"/>
      <c r="O17" s="365"/>
      <c r="P17" s="368"/>
      <c r="Q17" s="369"/>
      <c r="R17" s="370"/>
      <c r="S17" s="377" t="s">
        <v>187</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1か月の勤務時間数   合計</v>
      </c>
      <c r="AY17" s="381"/>
      <c r="AZ17" s="386" t="s">
        <v>188</v>
      </c>
      <c r="BA17" s="387"/>
      <c r="BB17" s="309" t="s">
        <v>189</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f>IF($BB$3="暦月",IF(DAY(DATE($AC$2,$AG$2,29))=29,29,""),"")</f>
        <v>29</v>
      </c>
      <c r="AV19" s="179">
        <f>IF($BB$3="暦月",IF(DAY(DATE($AC$2,$AG$2,30))=30,30,""),"")</f>
        <v>30</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3</v>
      </c>
      <c r="T20" s="175">
        <f>WEEKDAY(DATE($AC$2,$AG$2,2))</f>
        <v>4</v>
      </c>
      <c r="U20" s="175">
        <f>WEEKDAY(DATE($AC$2,$AG$2,3))</f>
        <v>5</v>
      </c>
      <c r="V20" s="175">
        <f>WEEKDAY(DATE($AC$2,$AG$2,4))</f>
        <v>6</v>
      </c>
      <c r="W20" s="175">
        <f>WEEKDAY(DATE($AC$2,$AG$2,5))</f>
        <v>7</v>
      </c>
      <c r="X20" s="175">
        <f>WEEKDAY(DATE($AC$2,$AG$2,6))</f>
        <v>1</v>
      </c>
      <c r="Y20" s="176">
        <f>WEEKDAY(DATE($AC$2,$AG$2,7))</f>
        <v>2</v>
      </c>
      <c r="Z20" s="174">
        <f>WEEKDAY(DATE($AC$2,$AG$2,8))</f>
        <v>3</v>
      </c>
      <c r="AA20" s="175">
        <f>WEEKDAY(DATE($AC$2,$AG$2,9))</f>
        <v>4</v>
      </c>
      <c r="AB20" s="175">
        <f>WEEKDAY(DATE($AC$2,$AG$2,10))</f>
        <v>5</v>
      </c>
      <c r="AC20" s="175">
        <f>WEEKDAY(DATE($AC$2,$AG$2,11))</f>
        <v>6</v>
      </c>
      <c r="AD20" s="175">
        <f>WEEKDAY(DATE($AC$2,$AG$2,12))</f>
        <v>7</v>
      </c>
      <c r="AE20" s="175">
        <f>WEEKDAY(DATE($AC$2,$AG$2,13))</f>
        <v>1</v>
      </c>
      <c r="AF20" s="176">
        <f>WEEKDAY(DATE($AC$2,$AG$2,14))</f>
        <v>2</v>
      </c>
      <c r="AG20" s="174">
        <f>WEEKDAY(DATE($AC$2,$AG$2,15))</f>
        <v>3</v>
      </c>
      <c r="AH20" s="175">
        <f>WEEKDAY(DATE($AC$2,$AG$2,16))</f>
        <v>4</v>
      </c>
      <c r="AI20" s="175">
        <f>WEEKDAY(DATE($AC$2,$AG$2,17))</f>
        <v>5</v>
      </c>
      <c r="AJ20" s="175">
        <f>WEEKDAY(DATE($AC$2,$AG$2,18))</f>
        <v>6</v>
      </c>
      <c r="AK20" s="175">
        <f>WEEKDAY(DATE($AC$2,$AG$2,19))</f>
        <v>7</v>
      </c>
      <c r="AL20" s="175">
        <f>WEEKDAY(DATE($AC$2,$AG$2,20))</f>
        <v>1</v>
      </c>
      <c r="AM20" s="176">
        <f>WEEKDAY(DATE($AC$2,$AG$2,21))</f>
        <v>2</v>
      </c>
      <c r="AN20" s="174">
        <f>WEEKDAY(DATE($AC$2,$AG$2,22))</f>
        <v>3</v>
      </c>
      <c r="AO20" s="175">
        <f>WEEKDAY(DATE($AC$2,$AG$2,23))</f>
        <v>4</v>
      </c>
      <c r="AP20" s="175">
        <f>WEEKDAY(DATE($AC$2,$AG$2,24))</f>
        <v>5</v>
      </c>
      <c r="AQ20" s="175">
        <f>WEEKDAY(DATE($AC$2,$AG$2,25))</f>
        <v>6</v>
      </c>
      <c r="AR20" s="175">
        <f>WEEKDAY(DATE($AC$2,$AG$2,26))</f>
        <v>7</v>
      </c>
      <c r="AS20" s="175">
        <f>WEEKDAY(DATE($AC$2,$AG$2,27))</f>
        <v>1</v>
      </c>
      <c r="AT20" s="176">
        <f>WEEKDAY(DATE($AC$2,$AG$2,28))</f>
        <v>2</v>
      </c>
      <c r="AU20" s="174">
        <f>IF(AU19=29,WEEKDAY(DATE($AC$2,$AG$2,29)),0)</f>
        <v>3</v>
      </c>
      <c r="AV20" s="175">
        <f>IF(AV19=30,WEEKDAY(DATE($AC$2,$AG$2,30)),0)</f>
        <v>4</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火</v>
      </c>
      <c r="T21" s="183" t="str">
        <f t="shared" ref="T21:AT21" si="0">IF(T20=1,"日",IF(T20=2,"月",IF(T20=3,"火",IF(T20=4,"水",IF(T20=5,"木",IF(T20=6,"金","土"))))))</f>
        <v>水</v>
      </c>
      <c r="U21" s="183" t="str">
        <f t="shared" si="0"/>
        <v>木</v>
      </c>
      <c r="V21" s="183" t="str">
        <f t="shared" si="0"/>
        <v>金</v>
      </c>
      <c r="W21" s="183" t="str">
        <f t="shared" si="0"/>
        <v>土</v>
      </c>
      <c r="X21" s="183" t="str">
        <f t="shared" si="0"/>
        <v>日</v>
      </c>
      <c r="Y21" s="184" t="str">
        <f t="shared" si="0"/>
        <v>月</v>
      </c>
      <c r="Z21" s="182" t="str">
        <f>IF(Z20=1,"日",IF(Z20=2,"月",IF(Z20=3,"火",IF(Z20=4,"水",IF(Z20=5,"木",IF(Z20=6,"金","土"))))))</f>
        <v>火</v>
      </c>
      <c r="AA21" s="183" t="str">
        <f t="shared" si="0"/>
        <v>水</v>
      </c>
      <c r="AB21" s="183" t="str">
        <f t="shared" si="0"/>
        <v>木</v>
      </c>
      <c r="AC21" s="183" t="str">
        <f t="shared" si="0"/>
        <v>金</v>
      </c>
      <c r="AD21" s="183" t="str">
        <f t="shared" si="0"/>
        <v>土</v>
      </c>
      <c r="AE21" s="183" t="str">
        <f t="shared" si="0"/>
        <v>日</v>
      </c>
      <c r="AF21" s="184" t="str">
        <f t="shared" si="0"/>
        <v>月</v>
      </c>
      <c r="AG21" s="182" t="str">
        <f>IF(AG20=1,"日",IF(AG20=2,"月",IF(AG20=3,"火",IF(AG20=4,"水",IF(AG20=5,"木",IF(AG20=6,"金","土"))))))</f>
        <v>火</v>
      </c>
      <c r="AH21" s="183" t="str">
        <f t="shared" si="0"/>
        <v>水</v>
      </c>
      <c r="AI21" s="183" t="str">
        <f t="shared" si="0"/>
        <v>木</v>
      </c>
      <c r="AJ21" s="183" t="str">
        <f t="shared" si="0"/>
        <v>金</v>
      </c>
      <c r="AK21" s="183" t="str">
        <f t="shared" si="0"/>
        <v>土</v>
      </c>
      <c r="AL21" s="183" t="str">
        <f t="shared" si="0"/>
        <v>日</v>
      </c>
      <c r="AM21" s="184" t="str">
        <f t="shared" si="0"/>
        <v>月</v>
      </c>
      <c r="AN21" s="182" t="str">
        <f>IF(AN20=1,"日",IF(AN20=2,"月",IF(AN20=3,"火",IF(AN20=4,"水",IF(AN20=5,"木",IF(AN20=6,"金","土"))))))</f>
        <v>火</v>
      </c>
      <c r="AO21" s="183" t="str">
        <f t="shared" si="0"/>
        <v>水</v>
      </c>
      <c r="AP21" s="183" t="str">
        <f t="shared" si="0"/>
        <v>木</v>
      </c>
      <c r="AQ21" s="183" t="str">
        <f t="shared" si="0"/>
        <v>金</v>
      </c>
      <c r="AR21" s="183" t="str">
        <f t="shared" si="0"/>
        <v>土</v>
      </c>
      <c r="AS21" s="183" t="str">
        <f t="shared" si="0"/>
        <v>日</v>
      </c>
      <c r="AT21" s="184" t="str">
        <f t="shared" si="0"/>
        <v>月</v>
      </c>
      <c r="AU21" s="183" t="str">
        <f>IF(AU20=1,"日",IF(AU20=2,"月",IF(AU20=3,"火",IF(AU20=4,"水",IF(AU20=5,"木",IF(AU20=6,"金",IF(AU20=0,"","土")))))))</f>
        <v>火</v>
      </c>
      <c r="AV21" s="183" t="str">
        <f>IF(AV20=1,"日",IF(AV20=2,"月",IF(AV20=3,"火",IF(AV20=4,"水",IF(AV20=5,"木",IF(AV20=6,"金",IF(AV20=0,"","土")))))))</f>
        <v>水</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160</v>
      </c>
      <c r="T22" s="112" t="s">
        <v>165</v>
      </c>
      <c r="U22" s="112"/>
      <c r="V22" s="112" t="s">
        <v>160</v>
      </c>
      <c r="W22" s="112" t="s">
        <v>160</v>
      </c>
      <c r="X22" s="112"/>
      <c r="Y22" s="113" t="s">
        <v>160</v>
      </c>
      <c r="Z22" s="111" t="s">
        <v>160</v>
      </c>
      <c r="AA22" s="112" t="s">
        <v>160</v>
      </c>
      <c r="AB22" s="112"/>
      <c r="AC22" s="112" t="s">
        <v>160</v>
      </c>
      <c r="AD22" s="112" t="s">
        <v>160</v>
      </c>
      <c r="AE22" s="112"/>
      <c r="AF22" s="113" t="s">
        <v>160</v>
      </c>
      <c r="AG22" s="111" t="s">
        <v>160</v>
      </c>
      <c r="AH22" s="112" t="s">
        <v>160</v>
      </c>
      <c r="AI22" s="112"/>
      <c r="AJ22" s="112" t="s">
        <v>160</v>
      </c>
      <c r="AK22" s="112" t="s">
        <v>160</v>
      </c>
      <c r="AL22" s="112"/>
      <c r="AM22" s="113" t="s">
        <v>160</v>
      </c>
      <c r="AN22" s="111" t="s">
        <v>160</v>
      </c>
      <c r="AO22" s="112" t="s">
        <v>160</v>
      </c>
      <c r="AP22" s="112"/>
      <c r="AQ22" s="112" t="s">
        <v>160</v>
      </c>
      <c r="AR22" s="112" t="s">
        <v>160</v>
      </c>
      <c r="AS22" s="112"/>
      <c r="AT22" s="113" t="s">
        <v>160</v>
      </c>
      <c r="AU22" s="111" t="s">
        <v>165</v>
      </c>
      <c r="AV22" s="112" t="s">
        <v>165</v>
      </c>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f>IF(AU22="","",VLOOKUP(AU22,'【記載例】シフト記号表（勤務時間帯）'!$C$6:$K$35,9,FALSE))</f>
        <v>8</v>
      </c>
      <c r="AV23" s="238">
        <f>IF(AV22="","",VLOOKUP(AV22,'【記載例】シフト記号表（勤務時間帯）'!$C$6:$K$35,9,FALSE))</f>
        <v>8</v>
      </c>
      <c r="AW23" s="238" t="str">
        <f>IF(AW22="","",VLOOKUP(AW22,'【記載例】シフト記号表（勤務時間帯）'!$C$6:$K$35,9,FALSE))</f>
        <v/>
      </c>
      <c r="AX23" s="330">
        <f>IF($BB$3="４週",SUM(S23:AT23),IF($BB$3="暦月",SUM(S23:AW23),""))</f>
        <v>176</v>
      </c>
      <c r="AY23" s="331"/>
      <c r="AZ23" s="332">
        <f>IF($BB$3="４週",AX23/4,IF($BB$3="暦月",【記載例】地密通所!AX23/(【記載例】地密通所!$BB$8/7),""))</f>
        <v>41.06666666666667</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f>IF(AU22="","",VLOOKUP(AU22,'【記載例】シフト記号表（勤務時間帯）'!$C$6:$U$35,19,FALSE))</f>
        <v>7</v>
      </c>
      <c r="AV24" s="241">
        <f>IF(AV22="","",VLOOKUP(AV22,'【記載例】シフト記号表（勤務時間帯）'!$C$6:$U$35,19,FALSE))</f>
        <v>7</v>
      </c>
      <c r="AW24" s="241" t="str">
        <f>IF(AW22="","",VLOOKUP(AW22,'【記載例】シフト記号表（勤務時間帯）'!$C$6:$U$35,19,FALSE))</f>
        <v/>
      </c>
      <c r="AX24" s="337">
        <f>IF($BB$3="４週",SUM(S24:AT24),IF($BB$3="暦月",SUM(S24:AW24),""))</f>
        <v>154</v>
      </c>
      <c r="AY24" s="338"/>
      <c r="AZ24" s="407">
        <f>IF($BB$3="４週",AX24/4,IF($BB$3="暦月",【記載例】地密通所!AX24/(【記載例】地密通所!$BB$8/7),""))</f>
        <v>35.933333333333337</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160</v>
      </c>
      <c r="U25" s="112" t="s">
        <v>160</v>
      </c>
      <c r="V25" s="112" t="s">
        <v>160</v>
      </c>
      <c r="W25" s="112" t="s">
        <v>160</v>
      </c>
      <c r="X25" s="112" t="s">
        <v>160</v>
      </c>
      <c r="Y25" s="113"/>
      <c r="Z25" s="111"/>
      <c r="AA25" s="112" t="s">
        <v>160</v>
      </c>
      <c r="AB25" s="112" t="s">
        <v>160</v>
      </c>
      <c r="AC25" s="112" t="s">
        <v>160</v>
      </c>
      <c r="AD25" s="112" t="s">
        <v>160</v>
      </c>
      <c r="AE25" s="112" t="s">
        <v>160</v>
      </c>
      <c r="AF25" s="113"/>
      <c r="AG25" s="111"/>
      <c r="AH25" s="112" t="s">
        <v>160</v>
      </c>
      <c r="AI25" s="112" t="s">
        <v>160</v>
      </c>
      <c r="AJ25" s="112" t="s">
        <v>160</v>
      </c>
      <c r="AK25" s="112" t="s">
        <v>160</v>
      </c>
      <c r="AL25" s="112" t="s">
        <v>160</v>
      </c>
      <c r="AM25" s="113"/>
      <c r="AN25" s="111"/>
      <c r="AO25" s="112" t="s">
        <v>160</v>
      </c>
      <c r="AP25" s="112" t="s">
        <v>160</v>
      </c>
      <c r="AQ25" s="112" t="s">
        <v>160</v>
      </c>
      <c r="AR25" s="112" t="s">
        <v>160</v>
      </c>
      <c r="AS25" s="112" t="s">
        <v>160</v>
      </c>
      <c r="AT25" s="113"/>
      <c r="AU25" s="111"/>
      <c r="AV25" s="112" t="s">
        <v>165</v>
      </c>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f>IF(AV25="","",VLOOKUP(AV25,'【記載例】シフト記号表（勤務時間帯）'!$C$6:$K$35,9,FALSE))</f>
        <v>8</v>
      </c>
      <c r="AW26" s="238" t="str">
        <f>IF(AW25="","",VLOOKUP(AW25,'【記載例】シフト記号表（勤務時間帯）'!$C$6:$K$35,9,FALSE))</f>
        <v/>
      </c>
      <c r="AX26" s="330">
        <f>IF($BB$3="４週",SUM(S26:AT26),IF($BB$3="暦月",SUM(S26:AW26),""))</f>
        <v>168</v>
      </c>
      <c r="AY26" s="331"/>
      <c r="AZ26" s="332">
        <f>IF($BB$3="４週",AX26/4,IF($BB$3="暦月",【記載例】地密通所!AX26/(【記載例】地密通所!$BB$8/7),""))</f>
        <v>39.200000000000003</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f>IF(AV25="","",VLOOKUP(AV25,'【記載例】シフト記号表（勤務時間帯）'!$C$6:$U$35,19,FALSE))</f>
        <v>7</v>
      </c>
      <c r="AW27" s="241" t="str">
        <f>IF(AW25="","",VLOOKUP(AW25,'【記載例】シフト記号表（勤務時間帯）'!$C$6:$U$35,19,FALSE))</f>
        <v/>
      </c>
      <c r="AX27" s="337">
        <f>IF($BB$3="４週",SUM(S27:AT27),IF($BB$3="暦月",SUM(S27:AW27),""))</f>
        <v>147</v>
      </c>
      <c r="AY27" s="338"/>
      <c r="AZ27" s="407">
        <f>IF($BB$3="４週",AX27/4,IF($BB$3="暦月",【記載例】地密通所!AX27/(【記載例】地密通所!$BB$8/7),""))</f>
        <v>34.300000000000004</v>
      </c>
      <c r="BA27" s="408"/>
      <c r="BB27" s="324"/>
      <c r="BC27" s="325"/>
      <c r="BD27" s="325"/>
      <c r="BE27" s="325"/>
      <c r="BF27" s="326"/>
    </row>
    <row r="28" spans="2:58" ht="20.25" customHeight="1" x14ac:dyDescent="0.4">
      <c r="B28" s="409">
        <f>B25+1</f>
        <v>3</v>
      </c>
      <c r="C28" s="414" t="s">
        <v>60</v>
      </c>
      <c r="D28" s="415"/>
      <c r="E28" s="416"/>
      <c r="F28" s="119"/>
      <c r="G28" s="443" t="s">
        <v>122</v>
      </c>
      <c r="H28" s="445" t="s">
        <v>164</v>
      </c>
      <c r="I28" s="345"/>
      <c r="J28" s="345"/>
      <c r="K28" s="346"/>
      <c r="L28" s="446" t="s">
        <v>129</v>
      </c>
      <c r="M28" s="447"/>
      <c r="N28" s="447"/>
      <c r="O28" s="448"/>
      <c r="P28" s="452" t="s">
        <v>49</v>
      </c>
      <c r="Q28" s="453"/>
      <c r="R28" s="454"/>
      <c r="S28" s="111" t="s">
        <v>160</v>
      </c>
      <c r="T28" s="112"/>
      <c r="U28" s="112"/>
      <c r="V28" s="112"/>
      <c r="W28" s="112"/>
      <c r="X28" s="112"/>
      <c r="Y28" s="113" t="s">
        <v>160</v>
      </c>
      <c r="Z28" s="111" t="s">
        <v>160</v>
      </c>
      <c r="AA28" s="112"/>
      <c r="AB28" s="112"/>
      <c r="AC28" s="112"/>
      <c r="AD28" s="112"/>
      <c r="AE28" s="112"/>
      <c r="AF28" s="113" t="s">
        <v>160</v>
      </c>
      <c r="AG28" s="111" t="s">
        <v>160</v>
      </c>
      <c r="AH28" s="112"/>
      <c r="AI28" s="112"/>
      <c r="AJ28" s="112"/>
      <c r="AK28" s="112"/>
      <c r="AL28" s="112"/>
      <c r="AM28" s="113" t="s">
        <v>160</v>
      </c>
      <c r="AN28" s="111" t="s">
        <v>160</v>
      </c>
      <c r="AO28" s="112"/>
      <c r="AP28" s="112"/>
      <c r="AQ28" s="112"/>
      <c r="AR28" s="112"/>
      <c r="AS28" s="112"/>
      <c r="AT28" s="113" t="s">
        <v>160</v>
      </c>
      <c r="AU28" s="111" t="s">
        <v>165</v>
      </c>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f>IF(AU28="","",VLOOKUP(AU28,'【記載例】シフト記号表（勤務時間帯）'!$C$6:$K$35,9,FALSE))</f>
        <v>8</v>
      </c>
      <c r="AV29" s="238" t="str">
        <f>IF(AV28="","",VLOOKUP(AV28,'【記載例】シフト記号表（勤務時間帯）'!$C$6:$K$35,9,FALSE))</f>
        <v/>
      </c>
      <c r="AW29" s="238" t="str">
        <f>IF(AW28="","",VLOOKUP(AW28,'【記載例】シフト記号表（勤務時間帯）'!$C$6:$K$35,9,FALSE))</f>
        <v/>
      </c>
      <c r="AX29" s="330">
        <f>IF($BB$3="４週",SUM(S29:AT29),IF($BB$3="暦月",SUM(S29:AW29),""))</f>
        <v>72</v>
      </c>
      <c r="AY29" s="331"/>
      <c r="AZ29" s="332">
        <f>IF($BB$3="４週",AX29/4,IF($BB$3="暦月",【記載例】地密通所!AX29/(【記載例】地密通所!$BB$8/7),""))</f>
        <v>16.8</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f>IF(AU28="","",VLOOKUP(AU28,'【記載例】シフト記号表（勤務時間帯）'!$C$6:$U$35,19,FALSE))</f>
        <v>7</v>
      </c>
      <c r="AV30" s="241" t="str">
        <f>IF(AV28="","",VLOOKUP(AV28,'【記載例】シフト記号表（勤務時間帯）'!$C$6:$U$35,19,FALSE))</f>
        <v/>
      </c>
      <c r="AW30" s="241" t="str">
        <f>IF(AW28="","",VLOOKUP(AW28,'【記載例】シフト記号表（勤務時間帯）'!$C$6:$U$35,19,FALSE))</f>
        <v/>
      </c>
      <c r="AX30" s="337">
        <f>IF($BB$3="４週",SUM(S30:AT30),IF($BB$3="暦月",SUM(S30:AW30),""))</f>
        <v>63</v>
      </c>
      <c r="AY30" s="338"/>
      <c r="AZ30" s="407">
        <f>IF($BB$3="４週",AX30/4,IF($BB$3="暦月",【記載例】地密通所!AX30/(【記載例】地密通所!$BB$8/7),""))</f>
        <v>14.700000000000001</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161</v>
      </c>
      <c r="T31" s="112"/>
      <c r="U31" s="112" t="s">
        <v>161</v>
      </c>
      <c r="V31" s="112" t="s">
        <v>161</v>
      </c>
      <c r="W31" s="112"/>
      <c r="X31" s="112" t="s">
        <v>161</v>
      </c>
      <c r="Y31" s="113"/>
      <c r="Z31" s="111" t="s">
        <v>161</v>
      </c>
      <c r="AA31" s="112"/>
      <c r="AB31" s="112" t="s">
        <v>161</v>
      </c>
      <c r="AC31" s="112" t="s">
        <v>161</v>
      </c>
      <c r="AD31" s="112"/>
      <c r="AE31" s="112" t="s">
        <v>161</v>
      </c>
      <c r="AF31" s="113"/>
      <c r="AG31" s="111" t="s">
        <v>161</v>
      </c>
      <c r="AH31" s="112"/>
      <c r="AI31" s="112" t="s">
        <v>161</v>
      </c>
      <c r="AJ31" s="112" t="s">
        <v>161</v>
      </c>
      <c r="AK31" s="112"/>
      <c r="AL31" s="112" t="s">
        <v>161</v>
      </c>
      <c r="AM31" s="113"/>
      <c r="AN31" s="111" t="s">
        <v>161</v>
      </c>
      <c r="AO31" s="112"/>
      <c r="AP31" s="112" t="s">
        <v>161</v>
      </c>
      <c r="AQ31" s="112" t="s">
        <v>161</v>
      </c>
      <c r="AR31" s="112"/>
      <c r="AS31" s="112" t="s">
        <v>161</v>
      </c>
      <c r="AT31" s="113"/>
      <c r="AU31" s="111" t="s">
        <v>218</v>
      </c>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f>IF(AU31="","",VLOOKUP(AU31,'【記載例】シフト記号表（勤務時間帯）'!$C$6:$K$35,9,FALSE))</f>
        <v>4</v>
      </c>
      <c r="AV32" s="238" t="str">
        <f>IF(AV31="","",VLOOKUP(AV31,'【記載例】シフト記号表（勤務時間帯）'!$C$6:$K$35,9,FALSE))</f>
        <v/>
      </c>
      <c r="AW32" s="238" t="str">
        <f>IF(AW31="","",VLOOKUP(AW31,'【記載例】シフト記号表（勤務時間帯）'!$C$6:$K$35,9,FALSE))</f>
        <v/>
      </c>
      <c r="AX32" s="330">
        <f>IF($BB$3="４週",SUM(S32:AT32),IF($BB$3="暦月",SUM(S32:AW32),""))</f>
        <v>68</v>
      </c>
      <c r="AY32" s="331"/>
      <c r="AZ32" s="332">
        <f>IF($BB$3="４週",AX32/4,IF($BB$3="暦月",【記載例】地密通所!AX32/(【記載例】地密通所!$BB$8/7),""))</f>
        <v>15.866666666666667</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f>IF(AU31="","",VLOOKUP(AU31,'【記載例】シフト記号表（勤務時間帯）'!$C$6:$U$35,19,FALSE))</f>
        <v>4</v>
      </c>
      <c r="AV33" s="241" t="str">
        <f>IF(AV31="","",VLOOKUP(AV31,'【記載例】シフト記号表（勤務時間帯）'!$C$6:$U$35,19,FALSE))</f>
        <v/>
      </c>
      <c r="AW33" s="241" t="str">
        <f>IF(AW31="","",VLOOKUP(AW31,'【記載例】シフト記号表（勤務時間帯）'!$C$6:$U$35,19,FALSE))</f>
        <v/>
      </c>
      <c r="AX33" s="337">
        <f>IF($BB$3="４週",SUM(S33:AT33),IF($BB$3="暦月",SUM(S33:AW33),""))</f>
        <v>68</v>
      </c>
      <c r="AY33" s="338"/>
      <c r="AZ33" s="407">
        <f>IF($BB$3="４週",AX33/4,IF($BB$3="暦月",【記載例】地密通所!AX33/(【記載例】地密通所!$BB$8/7),""))</f>
        <v>15.866666666666667</v>
      </c>
      <c r="BA33" s="408"/>
      <c r="BB33" s="324"/>
      <c r="BC33" s="325"/>
      <c r="BD33" s="325"/>
      <c r="BE33" s="325"/>
      <c r="BF33" s="326"/>
    </row>
    <row r="34" spans="2:58" ht="20.25" customHeight="1" x14ac:dyDescent="0.4">
      <c r="B34" s="409">
        <f>B31+1</f>
        <v>5</v>
      </c>
      <c r="C34" s="414" t="s">
        <v>5</v>
      </c>
      <c r="D34" s="415"/>
      <c r="E34" s="416"/>
      <c r="F34" s="119"/>
      <c r="G34" s="443" t="s">
        <v>177</v>
      </c>
      <c r="H34" s="445" t="s">
        <v>6</v>
      </c>
      <c r="I34" s="345"/>
      <c r="J34" s="345"/>
      <c r="K34" s="346"/>
      <c r="L34" s="446" t="s">
        <v>132</v>
      </c>
      <c r="M34" s="447"/>
      <c r="N34" s="447"/>
      <c r="O34" s="448"/>
      <c r="P34" s="452" t="s">
        <v>49</v>
      </c>
      <c r="Q34" s="453"/>
      <c r="R34" s="454"/>
      <c r="S34" s="111"/>
      <c r="T34" s="112" t="s">
        <v>161</v>
      </c>
      <c r="U34" s="112"/>
      <c r="V34" s="112"/>
      <c r="W34" s="112" t="s">
        <v>161</v>
      </c>
      <c r="X34" s="112"/>
      <c r="Y34" s="113" t="s">
        <v>161</v>
      </c>
      <c r="Z34" s="111"/>
      <c r="AA34" s="112" t="s">
        <v>161</v>
      </c>
      <c r="AB34" s="112"/>
      <c r="AC34" s="112"/>
      <c r="AD34" s="112" t="s">
        <v>161</v>
      </c>
      <c r="AE34" s="112"/>
      <c r="AF34" s="113" t="s">
        <v>161</v>
      </c>
      <c r="AG34" s="111"/>
      <c r="AH34" s="112" t="s">
        <v>161</v>
      </c>
      <c r="AI34" s="112"/>
      <c r="AJ34" s="112"/>
      <c r="AK34" s="112" t="s">
        <v>161</v>
      </c>
      <c r="AL34" s="112"/>
      <c r="AM34" s="113" t="s">
        <v>161</v>
      </c>
      <c r="AN34" s="111"/>
      <c r="AO34" s="112" t="s">
        <v>161</v>
      </c>
      <c r="AP34" s="112"/>
      <c r="AQ34" s="112"/>
      <c r="AR34" s="112" t="s">
        <v>161</v>
      </c>
      <c r="AS34" s="112"/>
      <c r="AT34" s="113" t="s">
        <v>161</v>
      </c>
      <c r="AU34" s="111"/>
      <c r="AV34" s="112" t="s">
        <v>218</v>
      </c>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f>IF(AV34="","",VLOOKUP(AV34,'【記載例】シフト記号表（勤務時間帯）'!$C$6:$K$35,9,FALSE))</f>
        <v>4</v>
      </c>
      <c r="AW35" s="238" t="str">
        <f>IF(AW34="","",VLOOKUP(AW34,'【記載例】シフト記号表（勤務時間帯）'!$C$6:$K$35,9,FALSE))</f>
        <v/>
      </c>
      <c r="AX35" s="330">
        <f>IF($BB$3="４週",SUM(S35:AT35),IF($BB$3="暦月",SUM(S35:AW35),""))</f>
        <v>52</v>
      </c>
      <c r="AY35" s="331"/>
      <c r="AZ35" s="332">
        <f>IF($BB$3="４週",AX35/4,IF($BB$3="暦月",【記載例】地密通所!AX35/(【記載例】地密通所!$BB$8/7),""))</f>
        <v>12.133333333333333</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f>IF(AV34="","",VLOOKUP(AV34,'【記載例】シフト記号表（勤務時間帯）'!$C$6:$U$35,19,FALSE))</f>
        <v>4</v>
      </c>
      <c r="AW36" s="241" t="str">
        <f>IF(AW34="","",VLOOKUP(AW34,'【記載例】シフト記号表（勤務時間帯）'!$C$6:$U$35,19,FALSE))</f>
        <v/>
      </c>
      <c r="AX36" s="337">
        <f>IF($BB$3="４週",SUM(S36:AT36),IF($BB$3="暦月",SUM(S36:AW36),""))</f>
        <v>52</v>
      </c>
      <c r="AY36" s="338"/>
      <c r="AZ36" s="407">
        <f>IF($BB$3="４週",AX36/4,IF($BB$3="暦月",【記載例】地密通所!AX36/(【記載例】地密通所!$BB$8/7),""))</f>
        <v>12.133333333333333</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160</v>
      </c>
      <c r="U37" s="112" t="s">
        <v>160</v>
      </c>
      <c r="V37" s="112"/>
      <c r="W37" s="112"/>
      <c r="X37" s="112" t="s">
        <v>160</v>
      </c>
      <c r="Y37" s="113"/>
      <c r="Z37" s="111"/>
      <c r="AA37" s="112" t="s">
        <v>160</v>
      </c>
      <c r="AB37" s="112" t="s">
        <v>160</v>
      </c>
      <c r="AC37" s="112"/>
      <c r="AD37" s="112"/>
      <c r="AE37" s="112" t="s">
        <v>160</v>
      </c>
      <c r="AF37" s="113"/>
      <c r="AG37" s="111"/>
      <c r="AH37" s="112" t="s">
        <v>160</v>
      </c>
      <c r="AI37" s="112" t="s">
        <v>160</v>
      </c>
      <c r="AJ37" s="112"/>
      <c r="AK37" s="112"/>
      <c r="AL37" s="112" t="s">
        <v>160</v>
      </c>
      <c r="AM37" s="113"/>
      <c r="AN37" s="111"/>
      <c r="AO37" s="112" t="s">
        <v>160</v>
      </c>
      <c r="AP37" s="112" t="s">
        <v>160</v>
      </c>
      <c r="AQ37" s="112"/>
      <c r="AR37" s="112"/>
      <c r="AS37" s="112" t="s">
        <v>160</v>
      </c>
      <c r="AT37" s="113"/>
      <c r="AU37" s="111"/>
      <c r="AV37" s="112" t="s">
        <v>165</v>
      </c>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f>IF(AV37="","",VLOOKUP(AV37,'【記載例】シフト記号表（勤務時間帯）'!$C$6:$K$35,9,FALSE))</f>
        <v>8</v>
      </c>
      <c r="AW38" s="238" t="str">
        <f>IF(AW37="","",VLOOKUP(AW37,'【記載例】シフト記号表（勤務時間帯）'!$C$6:$K$35,9,FALSE))</f>
        <v/>
      </c>
      <c r="AX38" s="330">
        <f>IF($BB$3="４週",SUM(S38:AT38),IF($BB$3="暦月",SUM(S38:AW38),""))</f>
        <v>104</v>
      </c>
      <c r="AY38" s="331"/>
      <c r="AZ38" s="332">
        <f>IF($BB$3="４週",AX38/4,IF($BB$3="暦月",【記載例】地密通所!AX38/(【記載例】地密通所!$BB$8/7),""))</f>
        <v>24.266666666666666</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f>IF(AV37="","",VLOOKUP(AV37,'【記載例】シフト記号表（勤務時間帯）'!$C$6:$U$35,19,FALSE))</f>
        <v>7</v>
      </c>
      <c r="AW39" s="241" t="str">
        <f>IF(AW37="","",VLOOKUP(AW37,'【記載例】シフト記号表（勤務時間帯）'!$C$6:$U$35,19,FALSE))</f>
        <v/>
      </c>
      <c r="AX39" s="337">
        <f>IF($BB$3="４週",SUM(S39:AT39),IF($BB$3="暦月",SUM(S39:AW39),""))</f>
        <v>91</v>
      </c>
      <c r="AY39" s="338"/>
      <c r="AZ39" s="407">
        <f>IF($BB$3="４週",AX39/4,IF($BB$3="暦月",【記載例】地密通所!AX39/(【記載例】地密通所!$BB$8/7),""))</f>
        <v>21.233333333333334</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160</v>
      </c>
      <c r="Z40" s="111"/>
      <c r="AA40" s="112"/>
      <c r="AB40" s="112"/>
      <c r="AC40" s="112"/>
      <c r="AD40" s="112"/>
      <c r="AE40" s="112"/>
      <c r="AF40" s="113" t="s">
        <v>160</v>
      </c>
      <c r="AG40" s="111"/>
      <c r="AH40" s="112"/>
      <c r="AI40" s="112"/>
      <c r="AJ40" s="112"/>
      <c r="AK40" s="112"/>
      <c r="AL40" s="112"/>
      <c r="AM40" s="113" t="s">
        <v>160</v>
      </c>
      <c r="AN40" s="111"/>
      <c r="AO40" s="112"/>
      <c r="AP40" s="112"/>
      <c r="AQ40" s="112"/>
      <c r="AR40" s="112"/>
      <c r="AS40" s="112"/>
      <c r="AT40" s="113" t="s">
        <v>160</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7.4666666666666668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6.5333333333333332</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160</v>
      </c>
      <c r="T43" s="112"/>
      <c r="U43" s="112" t="s">
        <v>160</v>
      </c>
      <c r="V43" s="112" t="s">
        <v>160</v>
      </c>
      <c r="W43" s="112" t="s">
        <v>160</v>
      </c>
      <c r="X43" s="112"/>
      <c r="Y43" s="113" t="s">
        <v>160</v>
      </c>
      <c r="Z43" s="111" t="s">
        <v>160</v>
      </c>
      <c r="AA43" s="112"/>
      <c r="AB43" s="112" t="s">
        <v>160</v>
      </c>
      <c r="AC43" s="112" t="s">
        <v>160</v>
      </c>
      <c r="AD43" s="112" t="s">
        <v>160</v>
      </c>
      <c r="AE43" s="112"/>
      <c r="AF43" s="113" t="s">
        <v>160</v>
      </c>
      <c r="AG43" s="111" t="s">
        <v>160</v>
      </c>
      <c r="AH43" s="112"/>
      <c r="AI43" s="112" t="s">
        <v>160</v>
      </c>
      <c r="AJ43" s="112" t="s">
        <v>160</v>
      </c>
      <c r="AK43" s="112" t="s">
        <v>160</v>
      </c>
      <c r="AL43" s="112"/>
      <c r="AM43" s="113" t="s">
        <v>160</v>
      </c>
      <c r="AN43" s="111" t="s">
        <v>160</v>
      </c>
      <c r="AO43" s="112"/>
      <c r="AP43" s="112" t="s">
        <v>160</v>
      </c>
      <c r="AQ43" s="112" t="s">
        <v>160</v>
      </c>
      <c r="AR43" s="112" t="s">
        <v>160</v>
      </c>
      <c r="AS43" s="112"/>
      <c r="AT43" s="113" t="s">
        <v>160</v>
      </c>
      <c r="AU43" s="111" t="s">
        <v>165</v>
      </c>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f>IF(AU43="","",VLOOKUP(AU43,'【記載例】シフト記号表（勤務時間帯）'!$C$6:$K$35,9,FALSE))</f>
        <v>8</v>
      </c>
      <c r="AV44" s="238" t="str">
        <f>IF(AV43="","",VLOOKUP(AV43,'【記載例】シフト記号表（勤務時間帯）'!$C$6:$K$35,9,FALSE))</f>
        <v/>
      </c>
      <c r="AW44" s="238" t="str">
        <f>IF(AW43="","",VLOOKUP(AW43,'【記載例】シフト記号表（勤務時間帯）'!$C$6:$K$35,9,FALSE))</f>
        <v/>
      </c>
      <c r="AX44" s="330">
        <f>IF($BB$3="４週",SUM(S44:AT44),IF($BB$3="暦月",SUM(S44:AW44),""))</f>
        <v>168</v>
      </c>
      <c r="AY44" s="331"/>
      <c r="AZ44" s="332">
        <f>IF($BB$3="４週",AX44/4,IF($BB$3="暦月",【記載例】地密通所!AX44/(【記載例】地密通所!$BB$8/7),""))</f>
        <v>39.200000000000003</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f>IF(AU43="","",VLOOKUP(AU43,'【記載例】シフト記号表（勤務時間帯）'!$C$6:$U$35,19,FALSE))</f>
        <v>7</v>
      </c>
      <c r="AV45" s="241" t="str">
        <f>IF(AV43="","",VLOOKUP(AV43,'【記載例】シフト記号表（勤務時間帯）'!$C$6:$U$35,19,FALSE))</f>
        <v/>
      </c>
      <c r="AW45" s="241" t="str">
        <f>IF(AW43="","",VLOOKUP(AW43,'【記載例】シフト記号表（勤務時間帯）'!$C$6:$U$35,19,FALSE))</f>
        <v/>
      </c>
      <c r="AX45" s="337">
        <f>IF($BB$3="４週",SUM(S45:AT45),IF($BB$3="暦月",SUM(S45:AW45),""))</f>
        <v>147</v>
      </c>
      <c r="AY45" s="338"/>
      <c r="AZ45" s="407">
        <f>IF($BB$3="４週",AX45/4,IF($BB$3="暦月",【記載例】地密通所!AX45/(【記載例】地密通所!$BB$8/7),""))</f>
        <v>34.300000000000004</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160</v>
      </c>
      <c r="T46" s="112" t="s">
        <v>160</v>
      </c>
      <c r="U46" s="112"/>
      <c r="V46" s="112" t="s">
        <v>160</v>
      </c>
      <c r="W46" s="112" t="s">
        <v>160</v>
      </c>
      <c r="X46" s="112" t="s">
        <v>160</v>
      </c>
      <c r="Y46" s="113"/>
      <c r="Z46" s="111" t="s">
        <v>160</v>
      </c>
      <c r="AA46" s="112" t="s">
        <v>160</v>
      </c>
      <c r="AB46" s="112"/>
      <c r="AC46" s="112" t="s">
        <v>160</v>
      </c>
      <c r="AD46" s="112" t="s">
        <v>160</v>
      </c>
      <c r="AE46" s="112" t="s">
        <v>160</v>
      </c>
      <c r="AF46" s="113"/>
      <c r="AG46" s="111" t="s">
        <v>160</v>
      </c>
      <c r="AH46" s="112" t="s">
        <v>160</v>
      </c>
      <c r="AI46" s="112"/>
      <c r="AJ46" s="112" t="s">
        <v>160</v>
      </c>
      <c r="AK46" s="112" t="s">
        <v>160</v>
      </c>
      <c r="AL46" s="112" t="s">
        <v>160</v>
      </c>
      <c r="AM46" s="113"/>
      <c r="AN46" s="111" t="s">
        <v>160</v>
      </c>
      <c r="AO46" s="112" t="s">
        <v>160</v>
      </c>
      <c r="AP46" s="112"/>
      <c r="AQ46" s="112" t="s">
        <v>160</v>
      </c>
      <c r="AR46" s="112" t="s">
        <v>160</v>
      </c>
      <c r="AS46" s="112" t="s">
        <v>160</v>
      </c>
      <c r="AT46" s="113"/>
      <c r="AU46" s="111" t="s">
        <v>165</v>
      </c>
      <c r="AV46" s="112" t="s">
        <v>165</v>
      </c>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f>IF(AU46="","",VLOOKUP(AU46,'【記載例】シフト記号表（勤務時間帯）'!$C$6:$K$35,9,FALSE))</f>
        <v>8</v>
      </c>
      <c r="AV47" s="238">
        <f>IF(AV46="","",VLOOKUP(AV46,'【記載例】シフト記号表（勤務時間帯）'!$C$6:$K$35,9,FALSE))</f>
        <v>8</v>
      </c>
      <c r="AW47" s="238" t="str">
        <f>IF(AW46="","",VLOOKUP(AW46,'【記載例】シフト記号表（勤務時間帯）'!$C$6:$K$35,9,FALSE))</f>
        <v/>
      </c>
      <c r="AX47" s="330">
        <f>IF($BB$3="４週",SUM(S47:AT47),IF($BB$3="暦月",SUM(S47:AW47),""))</f>
        <v>176</v>
      </c>
      <c r="AY47" s="331"/>
      <c r="AZ47" s="332">
        <f>IF($BB$3="４週",AX47/4,IF($BB$3="暦月",【記載例】地密通所!AX47/(【記載例】地密通所!$BB$8/7),""))</f>
        <v>41.06666666666667</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f>IF(AU46="","",VLOOKUP(AU46,'【記載例】シフト記号表（勤務時間帯）'!$C$6:$U$35,19,FALSE))</f>
        <v>7</v>
      </c>
      <c r="AV48" s="241">
        <f>IF(AV46="","",VLOOKUP(AV46,'【記載例】シフト記号表（勤務時間帯）'!$C$6:$U$35,19,FALSE))</f>
        <v>7</v>
      </c>
      <c r="AW48" s="241" t="str">
        <f>IF(AW46="","",VLOOKUP(AW46,'【記載例】シフト記号表（勤務時間帯）'!$C$6:$U$35,19,FALSE))</f>
        <v/>
      </c>
      <c r="AX48" s="337">
        <f>IF($BB$3="４週",SUM(S48:AT48),IF($BB$3="暦月",SUM(S48:AW48),""))</f>
        <v>154</v>
      </c>
      <c r="AY48" s="338"/>
      <c r="AZ48" s="407">
        <f>IF($BB$3="４週",AX48/4,IF($BB$3="暦月",【記載例】地密通所!AX48/(【記載例】地密通所!$BB$8/7),""))</f>
        <v>35.933333333333337</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163</v>
      </c>
      <c r="T49" s="112"/>
      <c r="U49" s="112" t="s">
        <v>163</v>
      </c>
      <c r="V49" s="112" t="s">
        <v>163</v>
      </c>
      <c r="W49" s="112"/>
      <c r="X49" s="112" t="s">
        <v>163</v>
      </c>
      <c r="Y49" s="113"/>
      <c r="Z49" s="111" t="s">
        <v>163</v>
      </c>
      <c r="AA49" s="112"/>
      <c r="AB49" s="112" t="s">
        <v>163</v>
      </c>
      <c r="AC49" s="112" t="s">
        <v>163</v>
      </c>
      <c r="AD49" s="112"/>
      <c r="AE49" s="112" t="s">
        <v>163</v>
      </c>
      <c r="AF49" s="113"/>
      <c r="AG49" s="111" t="s">
        <v>163</v>
      </c>
      <c r="AH49" s="112"/>
      <c r="AI49" s="112" t="s">
        <v>163</v>
      </c>
      <c r="AJ49" s="112" t="s">
        <v>163</v>
      </c>
      <c r="AK49" s="112"/>
      <c r="AL49" s="112" t="s">
        <v>163</v>
      </c>
      <c r="AM49" s="113"/>
      <c r="AN49" s="111" t="s">
        <v>163</v>
      </c>
      <c r="AO49" s="112"/>
      <c r="AP49" s="112" t="s">
        <v>163</v>
      </c>
      <c r="AQ49" s="112" t="s">
        <v>163</v>
      </c>
      <c r="AR49" s="112"/>
      <c r="AS49" s="112" t="s">
        <v>163</v>
      </c>
      <c r="AT49" s="113"/>
      <c r="AU49" s="111" t="s">
        <v>219</v>
      </c>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f>IF(AU49="","",VLOOKUP(AU49,'【記載例】シフト記号表（勤務時間帯）'!$C$6:$K$35,9,FALSE))</f>
        <v>4</v>
      </c>
      <c r="AV50" s="238" t="str">
        <f>IF(AV49="","",VLOOKUP(AV49,'【記載例】シフト記号表（勤務時間帯）'!$C$6:$K$35,9,FALSE))</f>
        <v/>
      </c>
      <c r="AW50" s="238" t="str">
        <f>IF(AW49="","",VLOOKUP(AW49,'【記載例】シフト記号表（勤務時間帯）'!$C$6:$K$35,9,FALSE))</f>
        <v/>
      </c>
      <c r="AX50" s="330">
        <f>IF($BB$3="４週",SUM(S50:AT50),IF($BB$3="暦月",SUM(S50:AW50),""))</f>
        <v>68</v>
      </c>
      <c r="AY50" s="331"/>
      <c r="AZ50" s="332">
        <f>IF($BB$3="４週",AX50/4,IF($BB$3="暦月",【記載例】地密通所!AX50/(【記載例】地密通所!$BB$8/7),""))</f>
        <v>15.866666666666667</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f>IF(AU49="","",VLOOKUP(AU49,'【記載例】シフト記号表（勤務時間帯）'!$C$6:$U$35,19,FALSE))</f>
        <v>3</v>
      </c>
      <c r="AV51" s="241" t="str">
        <f>IF(AV49="","",VLOOKUP(AV49,'【記載例】シフト記号表（勤務時間帯）'!$C$6:$U$35,19,FALSE))</f>
        <v/>
      </c>
      <c r="AW51" s="241" t="str">
        <f>IF(AW49="","",VLOOKUP(AW49,'【記載例】シフト記号表（勤務時間帯）'!$C$6:$U$35,19,FALSE))</f>
        <v/>
      </c>
      <c r="AX51" s="337">
        <f>IF($BB$3="４週",SUM(S51:AT51),IF($BB$3="暦月",SUM(S51:AW51),""))</f>
        <v>51</v>
      </c>
      <c r="AY51" s="338"/>
      <c r="AZ51" s="407">
        <f>IF($BB$3="４週",AX51/4,IF($BB$3="暦月",【記載例】地密通所!AX51/(【記載例】地密通所!$BB$8/7),""))</f>
        <v>11.9</v>
      </c>
      <c r="BA51" s="408"/>
      <c r="BB51" s="324"/>
      <c r="BC51" s="325"/>
      <c r="BD51" s="325"/>
      <c r="BE51" s="325"/>
      <c r="BF51" s="326"/>
    </row>
    <row r="52" spans="2:58" ht="20.25" customHeight="1" x14ac:dyDescent="0.4">
      <c r="B52" s="409">
        <f>B49+1</f>
        <v>11</v>
      </c>
      <c r="C52" s="414" t="s">
        <v>62</v>
      </c>
      <c r="D52" s="415"/>
      <c r="E52" s="416"/>
      <c r="F52" s="119"/>
      <c r="G52" s="443" t="s">
        <v>177</v>
      </c>
      <c r="H52" s="445" t="s">
        <v>14</v>
      </c>
      <c r="I52" s="345"/>
      <c r="J52" s="345"/>
      <c r="K52" s="346"/>
      <c r="L52" s="446" t="s">
        <v>132</v>
      </c>
      <c r="M52" s="447"/>
      <c r="N52" s="447"/>
      <c r="O52" s="448"/>
      <c r="P52" s="452" t="s">
        <v>49</v>
      </c>
      <c r="Q52" s="453"/>
      <c r="R52" s="454"/>
      <c r="S52" s="111"/>
      <c r="T52" s="112" t="s">
        <v>163</v>
      </c>
      <c r="U52" s="112"/>
      <c r="V52" s="112"/>
      <c r="W52" s="112" t="s">
        <v>163</v>
      </c>
      <c r="X52" s="112"/>
      <c r="Y52" s="113" t="s">
        <v>163</v>
      </c>
      <c r="Z52" s="111"/>
      <c r="AA52" s="112" t="s">
        <v>163</v>
      </c>
      <c r="AB52" s="112"/>
      <c r="AC52" s="112"/>
      <c r="AD52" s="112" t="s">
        <v>163</v>
      </c>
      <c r="AE52" s="112"/>
      <c r="AF52" s="113" t="s">
        <v>163</v>
      </c>
      <c r="AG52" s="111"/>
      <c r="AH52" s="112" t="s">
        <v>163</v>
      </c>
      <c r="AI52" s="112"/>
      <c r="AJ52" s="112"/>
      <c r="AK52" s="112" t="s">
        <v>163</v>
      </c>
      <c r="AL52" s="112"/>
      <c r="AM52" s="113" t="s">
        <v>163</v>
      </c>
      <c r="AN52" s="111"/>
      <c r="AO52" s="112" t="s">
        <v>163</v>
      </c>
      <c r="AP52" s="112"/>
      <c r="AQ52" s="112"/>
      <c r="AR52" s="112" t="s">
        <v>163</v>
      </c>
      <c r="AS52" s="112"/>
      <c r="AT52" s="113" t="s">
        <v>163</v>
      </c>
      <c r="AU52" s="111"/>
      <c r="AV52" s="112" t="s">
        <v>219</v>
      </c>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f>IF(AV52="","",VLOOKUP(AV52,'【記載例】シフト記号表（勤務時間帯）'!$C$6:$K$35,9,FALSE))</f>
        <v>4</v>
      </c>
      <c r="AW53" s="238" t="str">
        <f>IF(AW52="","",VLOOKUP(AW52,'【記載例】シフト記号表（勤務時間帯）'!$C$6:$K$35,9,FALSE))</f>
        <v/>
      </c>
      <c r="AX53" s="330">
        <f>IF($BB$3="４週",SUM(S53:AT53),IF($BB$3="暦月",SUM(S53:AW53),""))</f>
        <v>52</v>
      </c>
      <c r="AY53" s="331"/>
      <c r="AZ53" s="332">
        <f>IF($BB$3="４週",AX53/4,IF($BB$3="暦月",【記載例】地密通所!AX53/(【記載例】地密通所!$BB$8/7),""))</f>
        <v>12.133333333333333</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f>IF(AV52="","",VLOOKUP(AV52,'【記載例】シフト記号表（勤務時間帯）'!$C$6:$U$35,19,FALSE))</f>
        <v>3</v>
      </c>
      <c r="AW54" s="241" t="str">
        <f>IF(AW52="","",VLOOKUP(AW52,'【記載例】シフト記号表（勤務時間帯）'!$C$6:$U$35,19,FALSE))</f>
        <v/>
      </c>
      <c r="AX54" s="337">
        <f>IF($BB$3="４週",SUM(S54:AT54),IF($BB$3="暦月",SUM(S54:AW54),""))</f>
        <v>39</v>
      </c>
      <c r="AY54" s="338"/>
      <c r="AZ54" s="407">
        <f>IF($BB$3="４週",AX54/4,IF($BB$3="暦月",【記載例】地密通所!AX54/(【記載例】地密通所!$BB$8/7),""))</f>
        <v>9.1</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190</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f t="shared" si="2"/>
        <v>7</v>
      </c>
      <c r="AV62" s="283">
        <f t="shared" si="2"/>
        <v>7</v>
      </c>
      <c r="AW62" s="283" t="str">
        <f t="shared" si="2"/>
        <v/>
      </c>
      <c r="AX62" s="493">
        <f>IF(SUMIF($F$22:$F$60, $M62, AX$22:AX$60)=0,"",SUMIF($F$22:$F$60, $M62, AX$22:AX$60))</f>
        <v>210</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f t="shared" si="2"/>
        <v>4</v>
      </c>
      <c r="AV63" s="283">
        <f t="shared" si="2"/>
        <v>4</v>
      </c>
      <c r="AW63" s="283" t="str">
        <f t="shared" si="2"/>
        <v/>
      </c>
      <c r="AX63" s="493">
        <f>IF(SUMIF($F$22:$F$60, $M63, AX$22:AX$60)=0,"",SUMIF($F$22:$F$60, $M63, AX$22:AX$60))</f>
        <v>120</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f t="shared" si="2"/>
        <v>14</v>
      </c>
      <c r="AV64" s="283">
        <f t="shared" si="2"/>
        <v>14</v>
      </c>
      <c r="AW64" s="283" t="str">
        <f t="shared" si="2"/>
        <v/>
      </c>
      <c r="AX64" s="493">
        <f>IF(SUMIF($F$22:$F$60, $M64, AX$22:AX$60)=0,"",SUMIF($F$22:$F$60, $M64, AX$22:AX$60))</f>
        <v>420</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191</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v>18</v>
      </c>
      <c r="AV65" s="247">
        <v>18</v>
      </c>
      <c r="AW65" s="248"/>
      <c r="AX65" s="495"/>
      <c r="AY65" s="496"/>
      <c r="AZ65" s="496"/>
      <c r="BA65" s="497"/>
      <c r="BB65" s="481"/>
      <c r="BC65" s="482"/>
      <c r="BD65" s="482"/>
      <c r="BE65" s="482"/>
      <c r="BF65" s="483"/>
    </row>
    <row r="66" spans="1:73" ht="20.25" customHeight="1" x14ac:dyDescent="0.4">
      <c r="B66" s="194"/>
      <c r="C66" s="195"/>
      <c r="D66" s="195"/>
      <c r="E66" s="195"/>
      <c r="F66" s="195"/>
      <c r="G66" s="510" t="s">
        <v>192</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v>7</v>
      </c>
      <c r="AV66" s="247">
        <v>7</v>
      </c>
      <c r="AW66" s="248"/>
      <c r="AX66" s="498"/>
      <c r="AY66" s="499"/>
      <c r="AZ66" s="499"/>
      <c r="BA66" s="500"/>
      <c r="BB66" s="481"/>
      <c r="BC66" s="482"/>
      <c r="BD66" s="482"/>
      <c r="BE66" s="482"/>
      <c r="BF66" s="483"/>
    </row>
    <row r="67" spans="1:73" ht="20.25" customHeight="1" thickBot="1" x14ac:dyDescent="0.45">
      <c r="B67" s="196"/>
      <c r="C67" s="197"/>
      <c r="D67" s="197"/>
      <c r="E67" s="197"/>
      <c r="F67" s="197"/>
      <c r="G67" s="289" t="s">
        <v>211</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f t="shared" si="3"/>
        <v>11.200000000000001</v>
      </c>
      <c r="AV67" s="244">
        <f t="shared" si="3"/>
        <v>11.200000000000001</v>
      </c>
      <c r="AW67" s="245" t="str">
        <f t="shared" si="3"/>
        <v/>
      </c>
      <c r="AX67" s="498"/>
      <c r="AY67" s="499"/>
      <c r="AZ67" s="499"/>
      <c r="BA67" s="500"/>
      <c r="BB67" s="481"/>
      <c r="BC67" s="482"/>
      <c r="BD67" s="482"/>
      <c r="BE67" s="482"/>
      <c r="BF67" s="483"/>
    </row>
    <row r="68" spans="1:73" ht="18.75" customHeight="1" x14ac:dyDescent="0.4">
      <c r="B68" s="312" t="s">
        <v>193</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f t="shared" si="4"/>
        <v>1</v>
      </c>
      <c r="AV68" s="253">
        <f t="shared" si="4"/>
        <v>1</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f t="shared" si="4"/>
        <v>1</v>
      </c>
      <c r="AV69" s="244">
        <f t="shared" si="4"/>
        <v>1</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f t="shared" si="4"/>
        <v>2</v>
      </c>
      <c r="AV70" s="244">
        <f t="shared" si="4"/>
        <v>2</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f t="shared" si="4"/>
        <v>1</v>
      </c>
      <c r="AV71" s="244">
        <f t="shared" si="4"/>
        <v>1</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0" zoomScaleNormal="7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166</v>
      </c>
    </row>
    <row r="38" spans="2:23" x14ac:dyDescent="0.4">
      <c r="C38" s="89" t="s">
        <v>167</v>
      </c>
    </row>
    <row r="39" spans="2:23" x14ac:dyDescent="0.4">
      <c r="C39" s="89" t="s">
        <v>168</v>
      </c>
    </row>
    <row r="40" spans="2:23" x14ac:dyDescent="0.4">
      <c r="C40" s="89" t="s">
        <v>169</v>
      </c>
    </row>
    <row r="41" spans="2:23" x14ac:dyDescent="0.4">
      <c r="C41" s="81" t="s">
        <v>210</v>
      </c>
    </row>
    <row r="42" spans="2:23" x14ac:dyDescent="0.4">
      <c r="C42" s="81"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tabSelected="1" view="pageBreakPreview" topLeftCell="X1" zoomScale="70" zoomScaleNormal="70" zoomScaleSheetLayoutView="70" workbookViewId="0">
      <selection activeCell="BB4" sqref="BB4:BE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291" t="s">
        <v>174</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7</v>
      </c>
      <c r="AA2" s="293"/>
      <c r="AB2" s="99" t="s">
        <v>65</v>
      </c>
      <c r="AC2" s="627">
        <f>IF(Z2=0,"",YEAR(DATE(2018+Z2,1,1)))</f>
        <v>2025</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216</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295" t="s">
        <v>217</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178</v>
      </c>
      <c r="AM6" s="122"/>
      <c r="AN6" s="122"/>
      <c r="AO6" s="122"/>
      <c r="AP6" s="122"/>
      <c r="AQ6" s="122"/>
      <c r="AR6" s="122"/>
      <c r="AS6" s="122"/>
      <c r="AT6" s="149"/>
      <c r="AU6" s="149"/>
      <c r="AV6" s="155"/>
      <c r="AW6" s="122"/>
      <c r="AX6" s="298">
        <v>40</v>
      </c>
      <c r="AY6" s="300"/>
      <c r="AZ6" s="155" t="s">
        <v>179</v>
      </c>
      <c r="BA6" s="122"/>
      <c r="BB6" s="298">
        <v>160</v>
      </c>
      <c r="BC6" s="300"/>
      <c r="BD6" s="155" t="s">
        <v>180</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181</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183</v>
      </c>
      <c r="D17" s="576"/>
      <c r="E17" s="577"/>
      <c r="F17" s="96"/>
      <c r="G17" s="584" t="s">
        <v>184</v>
      </c>
      <c r="H17" s="587" t="s">
        <v>185</v>
      </c>
      <c r="I17" s="576"/>
      <c r="J17" s="576"/>
      <c r="K17" s="577"/>
      <c r="L17" s="587" t="s">
        <v>186</v>
      </c>
      <c r="M17" s="576"/>
      <c r="N17" s="576"/>
      <c r="O17" s="590"/>
      <c r="P17" s="593"/>
      <c r="Q17" s="594"/>
      <c r="R17" s="595"/>
      <c r="S17" s="377" t="s">
        <v>187</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1か月の勤務時間数   合計</v>
      </c>
      <c r="AY17" s="616"/>
      <c r="AZ17" s="621" t="s">
        <v>188</v>
      </c>
      <c r="BA17" s="622"/>
      <c r="BB17" s="606" t="s">
        <v>189</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3</v>
      </c>
      <c r="AV20" s="102">
        <f>IF(AV19=30,WEEKDAY(DATE($AC$2,$AG$2,30)),0)</f>
        <v>4</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火</v>
      </c>
      <c r="AV21" s="109" t="str">
        <f>IF(AV20=1,"日",IF(AV20=2,"月",IF(AV20=3,"火",IF(AV20=4,"水",IF(AV20=5,"木",IF(AV20=6,"金",IF(AV20=0,"","土")))))))</f>
        <v>水</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190</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191</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192</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213</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193</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topLeftCell="H1" zoomScale="55" zoomScaleNormal="70" zoomScaleSheetLayoutView="55" workbookViewId="0">
      <selection activeCell="AO10" sqref="AO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291" t="s">
        <v>174</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7</v>
      </c>
      <c r="AA2" s="293"/>
      <c r="AB2" s="99" t="s">
        <v>65</v>
      </c>
      <c r="AC2" s="627">
        <f>IF(Z2=0,"",YEAR(DATE(2018+Z2,1,1)))</f>
        <v>2025</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216</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295" t="s">
        <v>217</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178</v>
      </c>
      <c r="AM6" s="122"/>
      <c r="AN6" s="122"/>
      <c r="AO6" s="122"/>
      <c r="AP6" s="122"/>
      <c r="AQ6" s="122"/>
      <c r="AR6" s="122"/>
      <c r="AS6" s="122"/>
      <c r="AT6" s="149"/>
      <c r="AU6" s="149"/>
      <c r="AV6" s="155"/>
      <c r="AW6" s="122"/>
      <c r="AX6" s="298">
        <v>40</v>
      </c>
      <c r="AY6" s="300"/>
      <c r="AZ6" s="155" t="s">
        <v>179</v>
      </c>
      <c r="BA6" s="122"/>
      <c r="BB6" s="298">
        <v>160</v>
      </c>
      <c r="BC6" s="300"/>
      <c r="BD6" s="155" t="s">
        <v>180</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181</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182</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183</v>
      </c>
      <c r="D17" s="576"/>
      <c r="E17" s="577"/>
      <c r="F17" s="115"/>
      <c r="G17" s="584" t="s">
        <v>184</v>
      </c>
      <c r="H17" s="587" t="s">
        <v>185</v>
      </c>
      <c r="I17" s="576"/>
      <c r="J17" s="576"/>
      <c r="K17" s="577"/>
      <c r="L17" s="587" t="s">
        <v>186</v>
      </c>
      <c r="M17" s="576"/>
      <c r="N17" s="576"/>
      <c r="O17" s="590"/>
      <c r="P17" s="593"/>
      <c r="Q17" s="594"/>
      <c r="R17" s="595"/>
      <c r="S17" s="377" t="s">
        <v>187</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1か月の勤務時間数   合計</v>
      </c>
      <c r="AY17" s="616"/>
      <c r="AZ17" s="621" t="s">
        <v>188</v>
      </c>
      <c r="BA17" s="622"/>
      <c r="BB17" s="606" t="s">
        <v>189</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3</v>
      </c>
      <c r="AV20" s="102">
        <f>IF(AV19=30,WEEKDAY(DATE($AC$2,$AG$2,30)),0)</f>
        <v>4</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火</v>
      </c>
      <c r="AV21" s="109" t="str">
        <f>IF(AV20=1,"日",IF(AV20=2,"月",IF(AV20=3,"火",IF(AV20=4,"水",IF(AV20=5,"木",IF(AV20=6,"金",IF(AV20=0,"","土")))))))</f>
        <v>水</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8"/>
      <c r="AY22" s="659"/>
      <c r="AZ22" s="660"/>
      <c r="BA22" s="661"/>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644">
        <f>B49+1</f>
        <v>11</v>
      </c>
      <c r="C52" s="414"/>
      <c r="D52" s="415"/>
      <c r="E52" s="416"/>
      <c r="F52" s="118"/>
      <c r="G52" s="443"/>
      <c r="H52" s="652"/>
      <c r="I52" s="415"/>
      <c r="J52" s="415"/>
      <c r="K52" s="41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645"/>
      <c r="C53" s="417"/>
      <c r="D53" s="418"/>
      <c r="E53" s="419"/>
      <c r="F53" s="92"/>
      <c r="G53" s="650"/>
      <c r="H53" s="653"/>
      <c r="I53" s="418"/>
      <c r="J53" s="418"/>
      <c r="K53" s="419"/>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655"/>
      <c r="C54" s="420"/>
      <c r="D54" s="421"/>
      <c r="E54" s="422"/>
      <c r="F54" s="92">
        <f>C52</f>
        <v>0</v>
      </c>
      <c r="G54" s="656"/>
      <c r="H54" s="657"/>
      <c r="I54" s="421"/>
      <c r="J54" s="421"/>
      <c r="K54" s="422"/>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644">
        <f>B52+1</f>
        <v>12</v>
      </c>
      <c r="C55" s="414"/>
      <c r="D55" s="415"/>
      <c r="E55" s="416"/>
      <c r="F55" s="118"/>
      <c r="G55" s="443"/>
      <c r="H55" s="652"/>
      <c r="I55" s="415"/>
      <c r="J55" s="415"/>
      <c r="K55" s="41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645"/>
      <c r="C56" s="417"/>
      <c r="D56" s="418"/>
      <c r="E56" s="419"/>
      <c r="F56" s="92"/>
      <c r="G56" s="650"/>
      <c r="H56" s="653"/>
      <c r="I56" s="418"/>
      <c r="J56" s="418"/>
      <c r="K56" s="419"/>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655"/>
      <c r="C57" s="420"/>
      <c r="D57" s="421"/>
      <c r="E57" s="422"/>
      <c r="F57" s="92">
        <f>C55</f>
        <v>0</v>
      </c>
      <c r="G57" s="656"/>
      <c r="H57" s="657"/>
      <c r="I57" s="421"/>
      <c r="J57" s="421"/>
      <c r="K57" s="422"/>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644">
        <f>B55+1</f>
        <v>13</v>
      </c>
      <c r="C58" s="414"/>
      <c r="D58" s="415"/>
      <c r="E58" s="416"/>
      <c r="F58" s="118"/>
      <c r="G58" s="443"/>
      <c r="H58" s="652"/>
      <c r="I58" s="415"/>
      <c r="J58" s="415"/>
      <c r="K58" s="41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645"/>
      <c r="C59" s="417"/>
      <c r="D59" s="418"/>
      <c r="E59" s="419"/>
      <c r="F59" s="92"/>
      <c r="G59" s="650"/>
      <c r="H59" s="653"/>
      <c r="I59" s="418"/>
      <c r="J59" s="418"/>
      <c r="K59" s="419"/>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655"/>
      <c r="C60" s="420"/>
      <c r="D60" s="421"/>
      <c r="E60" s="422"/>
      <c r="F60" s="121">
        <f>C58</f>
        <v>0</v>
      </c>
      <c r="G60" s="656"/>
      <c r="H60" s="657"/>
      <c r="I60" s="421"/>
      <c r="J60" s="421"/>
      <c r="K60" s="422"/>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4"/>
      <c r="D61" s="415"/>
      <c r="E61" s="416"/>
      <c r="F61" s="120"/>
      <c r="G61" s="443"/>
      <c r="H61" s="652"/>
      <c r="I61" s="415"/>
      <c r="J61" s="415"/>
      <c r="K61" s="416"/>
      <c r="L61" s="446"/>
      <c r="M61" s="447"/>
      <c r="N61" s="447"/>
      <c r="O61" s="448"/>
      <c r="P61" s="534" t="s">
        <v>49</v>
      </c>
      <c r="Q61" s="535"/>
      <c r="R61" s="536"/>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36"/>
      <c r="AY61" s="637"/>
      <c r="AZ61" s="638"/>
      <c r="BA61" s="639"/>
      <c r="BB61" s="466"/>
      <c r="BC61" s="447"/>
      <c r="BD61" s="447"/>
      <c r="BE61" s="447"/>
      <c r="BF61" s="448"/>
    </row>
    <row r="62" spans="2:58" ht="20.25" customHeight="1" x14ac:dyDescent="0.4">
      <c r="B62" s="645"/>
      <c r="C62" s="417"/>
      <c r="D62" s="418"/>
      <c r="E62" s="419"/>
      <c r="F62" s="92"/>
      <c r="G62" s="650"/>
      <c r="H62" s="653"/>
      <c r="I62" s="418"/>
      <c r="J62" s="418"/>
      <c r="K62" s="419"/>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655"/>
      <c r="C63" s="420"/>
      <c r="D63" s="421"/>
      <c r="E63" s="422"/>
      <c r="F63" s="121">
        <f>C61</f>
        <v>0</v>
      </c>
      <c r="G63" s="656"/>
      <c r="H63" s="657"/>
      <c r="I63" s="421"/>
      <c r="J63" s="421"/>
      <c r="K63" s="422"/>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644">
        <f>B61+1</f>
        <v>15</v>
      </c>
      <c r="C64" s="414"/>
      <c r="D64" s="415"/>
      <c r="E64" s="416"/>
      <c r="F64" s="118"/>
      <c r="G64" s="443"/>
      <c r="H64" s="652"/>
      <c r="I64" s="415"/>
      <c r="J64" s="415"/>
      <c r="K64" s="41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645"/>
      <c r="C65" s="417"/>
      <c r="D65" s="418"/>
      <c r="E65" s="419"/>
      <c r="F65" s="92"/>
      <c r="G65" s="650"/>
      <c r="H65" s="653"/>
      <c r="I65" s="418"/>
      <c r="J65" s="418"/>
      <c r="K65" s="419"/>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655"/>
      <c r="C66" s="420"/>
      <c r="D66" s="421"/>
      <c r="E66" s="422"/>
      <c r="F66" s="121">
        <f>C64</f>
        <v>0</v>
      </c>
      <c r="G66" s="656"/>
      <c r="H66" s="657"/>
      <c r="I66" s="421"/>
      <c r="J66" s="421"/>
      <c r="K66" s="422"/>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644">
        <f>B64+1</f>
        <v>16</v>
      </c>
      <c r="C67" s="414"/>
      <c r="D67" s="415"/>
      <c r="E67" s="416"/>
      <c r="F67" s="118"/>
      <c r="G67" s="443"/>
      <c r="H67" s="652"/>
      <c r="I67" s="415"/>
      <c r="J67" s="415"/>
      <c r="K67" s="41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645"/>
      <c r="C68" s="417"/>
      <c r="D68" s="418"/>
      <c r="E68" s="419"/>
      <c r="F68" s="92"/>
      <c r="G68" s="650"/>
      <c r="H68" s="653"/>
      <c r="I68" s="418"/>
      <c r="J68" s="418"/>
      <c r="K68" s="419"/>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655"/>
      <c r="C69" s="420"/>
      <c r="D69" s="421"/>
      <c r="E69" s="422"/>
      <c r="F69" s="121">
        <f>C67</f>
        <v>0</v>
      </c>
      <c r="G69" s="656"/>
      <c r="H69" s="657"/>
      <c r="I69" s="421"/>
      <c r="J69" s="421"/>
      <c r="K69" s="422"/>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644">
        <f>B67+1</f>
        <v>17</v>
      </c>
      <c r="C70" s="414"/>
      <c r="D70" s="415"/>
      <c r="E70" s="416"/>
      <c r="F70" s="118"/>
      <c r="G70" s="443"/>
      <c r="H70" s="652"/>
      <c r="I70" s="415"/>
      <c r="J70" s="415"/>
      <c r="K70" s="41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645"/>
      <c r="C71" s="417"/>
      <c r="D71" s="418"/>
      <c r="E71" s="419"/>
      <c r="F71" s="92"/>
      <c r="G71" s="650"/>
      <c r="H71" s="653"/>
      <c r="I71" s="418"/>
      <c r="J71" s="418"/>
      <c r="K71" s="419"/>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655"/>
      <c r="C72" s="420"/>
      <c r="D72" s="421"/>
      <c r="E72" s="422"/>
      <c r="F72" s="121">
        <f>C70</f>
        <v>0</v>
      </c>
      <c r="G72" s="656"/>
      <c r="H72" s="657"/>
      <c r="I72" s="421"/>
      <c r="J72" s="421"/>
      <c r="K72" s="422"/>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644">
        <f>B70+1</f>
        <v>18</v>
      </c>
      <c r="C73" s="414"/>
      <c r="D73" s="415"/>
      <c r="E73" s="416"/>
      <c r="F73" s="118"/>
      <c r="G73" s="443"/>
      <c r="H73" s="652"/>
      <c r="I73" s="415"/>
      <c r="J73" s="415"/>
      <c r="K73" s="41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645"/>
      <c r="C74" s="417"/>
      <c r="D74" s="418"/>
      <c r="E74" s="419"/>
      <c r="F74" s="92"/>
      <c r="G74" s="650"/>
      <c r="H74" s="653"/>
      <c r="I74" s="418"/>
      <c r="J74" s="418"/>
      <c r="K74" s="419"/>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655"/>
      <c r="C75" s="420"/>
      <c r="D75" s="421"/>
      <c r="E75" s="422"/>
      <c r="F75" s="121">
        <f>C73</f>
        <v>0</v>
      </c>
      <c r="G75" s="656"/>
      <c r="H75" s="657"/>
      <c r="I75" s="421"/>
      <c r="J75" s="421"/>
      <c r="K75" s="422"/>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644">
        <f>B73+1</f>
        <v>19</v>
      </c>
      <c r="C76" s="414"/>
      <c r="D76" s="415"/>
      <c r="E76" s="416"/>
      <c r="F76" s="118"/>
      <c r="G76" s="443"/>
      <c r="H76" s="652"/>
      <c r="I76" s="415"/>
      <c r="J76" s="415"/>
      <c r="K76" s="41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645"/>
      <c r="C77" s="417"/>
      <c r="D77" s="418"/>
      <c r="E77" s="419"/>
      <c r="F77" s="92"/>
      <c r="G77" s="650"/>
      <c r="H77" s="653"/>
      <c r="I77" s="418"/>
      <c r="J77" s="418"/>
      <c r="K77" s="419"/>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655"/>
      <c r="C78" s="420"/>
      <c r="D78" s="421"/>
      <c r="E78" s="422"/>
      <c r="F78" s="121">
        <f>C76</f>
        <v>0</v>
      </c>
      <c r="G78" s="656"/>
      <c r="H78" s="657"/>
      <c r="I78" s="421"/>
      <c r="J78" s="421"/>
      <c r="K78" s="422"/>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644">
        <f>B76+1</f>
        <v>20</v>
      </c>
      <c r="C79" s="414"/>
      <c r="D79" s="415"/>
      <c r="E79" s="416"/>
      <c r="F79" s="118"/>
      <c r="G79" s="443"/>
      <c r="H79" s="652"/>
      <c r="I79" s="415"/>
      <c r="J79" s="415"/>
      <c r="K79" s="41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645"/>
      <c r="C80" s="417"/>
      <c r="D80" s="418"/>
      <c r="E80" s="419"/>
      <c r="F80" s="92"/>
      <c r="G80" s="650"/>
      <c r="H80" s="653"/>
      <c r="I80" s="418"/>
      <c r="J80" s="418"/>
      <c r="K80" s="419"/>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655"/>
      <c r="C81" s="420"/>
      <c r="D81" s="421"/>
      <c r="E81" s="422"/>
      <c r="F81" s="121">
        <f>C79</f>
        <v>0</v>
      </c>
      <c r="G81" s="656"/>
      <c r="H81" s="657"/>
      <c r="I81" s="421"/>
      <c r="J81" s="421"/>
      <c r="K81" s="422"/>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644">
        <f>B79+1</f>
        <v>21</v>
      </c>
      <c r="C82" s="414"/>
      <c r="D82" s="415"/>
      <c r="E82" s="416"/>
      <c r="F82" s="118"/>
      <c r="G82" s="443"/>
      <c r="H82" s="652"/>
      <c r="I82" s="415"/>
      <c r="J82" s="415"/>
      <c r="K82" s="41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645"/>
      <c r="C83" s="417"/>
      <c r="D83" s="418"/>
      <c r="E83" s="419"/>
      <c r="F83" s="92"/>
      <c r="G83" s="650"/>
      <c r="H83" s="653"/>
      <c r="I83" s="418"/>
      <c r="J83" s="418"/>
      <c r="K83" s="419"/>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655"/>
      <c r="C84" s="420"/>
      <c r="D84" s="421"/>
      <c r="E84" s="422"/>
      <c r="F84" s="121">
        <f>C82</f>
        <v>0</v>
      </c>
      <c r="G84" s="656"/>
      <c r="H84" s="657"/>
      <c r="I84" s="421"/>
      <c r="J84" s="421"/>
      <c r="K84" s="422"/>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644">
        <f>B82+1</f>
        <v>22</v>
      </c>
      <c r="C85" s="414"/>
      <c r="D85" s="415"/>
      <c r="E85" s="416"/>
      <c r="F85" s="118"/>
      <c r="G85" s="443"/>
      <c r="H85" s="652"/>
      <c r="I85" s="415"/>
      <c r="J85" s="415"/>
      <c r="K85" s="41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645"/>
      <c r="C86" s="417"/>
      <c r="D86" s="418"/>
      <c r="E86" s="419"/>
      <c r="F86" s="92"/>
      <c r="G86" s="650"/>
      <c r="H86" s="653"/>
      <c r="I86" s="418"/>
      <c r="J86" s="418"/>
      <c r="K86" s="419"/>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655"/>
      <c r="C87" s="420"/>
      <c r="D87" s="421"/>
      <c r="E87" s="422"/>
      <c r="F87" s="121">
        <f>C85</f>
        <v>0</v>
      </c>
      <c r="G87" s="656"/>
      <c r="H87" s="657"/>
      <c r="I87" s="421"/>
      <c r="J87" s="421"/>
      <c r="K87" s="422"/>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644">
        <f>B85+1</f>
        <v>23</v>
      </c>
      <c r="C88" s="414"/>
      <c r="D88" s="415"/>
      <c r="E88" s="416"/>
      <c r="F88" s="118"/>
      <c r="G88" s="443"/>
      <c r="H88" s="652"/>
      <c r="I88" s="415"/>
      <c r="J88" s="415"/>
      <c r="K88" s="41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645"/>
      <c r="C89" s="417"/>
      <c r="D89" s="418"/>
      <c r="E89" s="419"/>
      <c r="F89" s="92"/>
      <c r="G89" s="650"/>
      <c r="H89" s="653"/>
      <c r="I89" s="418"/>
      <c r="J89" s="418"/>
      <c r="K89" s="419"/>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655"/>
      <c r="C90" s="420"/>
      <c r="D90" s="421"/>
      <c r="E90" s="422"/>
      <c r="F90" s="121">
        <f>C88</f>
        <v>0</v>
      </c>
      <c r="G90" s="656"/>
      <c r="H90" s="657"/>
      <c r="I90" s="421"/>
      <c r="J90" s="421"/>
      <c r="K90" s="422"/>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644">
        <f>B88+1</f>
        <v>24</v>
      </c>
      <c r="C91" s="414"/>
      <c r="D91" s="415"/>
      <c r="E91" s="416"/>
      <c r="F91" s="118"/>
      <c r="G91" s="443"/>
      <c r="H91" s="652"/>
      <c r="I91" s="415"/>
      <c r="J91" s="415"/>
      <c r="K91" s="41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645"/>
      <c r="C92" s="417"/>
      <c r="D92" s="418"/>
      <c r="E92" s="419"/>
      <c r="F92" s="92"/>
      <c r="G92" s="650"/>
      <c r="H92" s="653"/>
      <c r="I92" s="418"/>
      <c r="J92" s="418"/>
      <c r="K92" s="419"/>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655"/>
      <c r="C93" s="420"/>
      <c r="D93" s="421"/>
      <c r="E93" s="422"/>
      <c r="F93" s="121">
        <f>C91</f>
        <v>0</v>
      </c>
      <c r="G93" s="656"/>
      <c r="H93" s="657"/>
      <c r="I93" s="421"/>
      <c r="J93" s="421"/>
      <c r="K93" s="422"/>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644">
        <f>B91+1</f>
        <v>25</v>
      </c>
      <c r="C94" s="414"/>
      <c r="D94" s="415"/>
      <c r="E94" s="416"/>
      <c r="F94" s="118"/>
      <c r="G94" s="443"/>
      <c r="H94" s="652"/>
      <c r="I94" s="415"/>
      <c r="J94" s="415"/>
      <c r="K94" s="41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645"/>
      <c r="C95" s="417"/>
      <c r="D95" s="418"/>
      <c r="E95" s="419"/>
      <c r="F95" s="92"/>
      <c r="G95" s="650"/>
      <c r="H95" s="653"/>
      <c r="I95" s="418"/>
      <c r="J95" s="418"/>
      <c r="K95" s="419"/>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655"/>
      <c r="C96" s="420"/>
      <c r="D96" s="421"/>
      <c r="E96" s="422"/>
      <c r="F96" s="121">
        <f>C94</f>
        <v>0</v>
      </c>
      <c r="G96" s="656"/>
      <c r="H96" s="657"/>
      <c r="I96" s="421"/>
      <c r="J96" s="421"/>
      <c r="K96" s="422"/>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644">
        <f>B94+1</f>
        <v>26</v>
      </c>
      <c r="C97" s="414"/>
      <c r="D97" s="415"/>
      <c r="E97" s="416"/>
      <c r="F97" s="118"/>
      <c r="G97" s="443"/>
      <c r="H97" s="652"/>
      <c r="I97" s="415"/>
      <c r="J97" s="415"/>
      <c r="K97" s="41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645"/>
      <c r="C98" s="417"/>
      <c r="D98" s="418"/>
      <c r="E98" s="419"/>
      <c r="F98" s="92"/>
      <c r="G98" s="650"/>
      <c r="H98" s="653"/>
      <c r="I98" s="418"/>
      <c r="J98" s="418"/>
      <c r="K98" s="419"/>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655"/>
      <c r="C99" s="420"/>
      <c r="D99" s="421"/>
      <c r="E99" s="422"/>
      <c r="F99" s="121">
        <f>C97</f>
        <v>0</v>
      </c>
      <c r="G99" s="656"/>
      <c r="H99" s="657"/>
      <c r="I99" s="421"/>
      <c r="J99" s="421"/>
      <c r="K99" s="422"/>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644">
        <f>B97+1</f>
        <v>27</v>
      </c>
      <c r="C100" s="414"/>
      <c r="D100" s="415"/>
      <c r="E100" s="416"/>
      <c r="F100" s="118"/>
      <c r="G100" s="443"/>
      <c r="H100" s="652"/>
      <c r="I100" s="415"/>
      <c r="J100" s="415"/>
      <c r="K100" s="41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645"/>
      <c r="C101" s="417"/>
      <c r="D101" s="418"/>
      <c r="E101" s="419"/>
      <c r="F101" s="92"/>
      <c r="G101" s="650"/>
      <c r="H101" s="653"/>
      <c r="I101" s="418"/>
      <c r="J101" s="418"/>
      <c r="K101" s="419"/>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655"/>
      <c r="C102" s="420"/>
      <c r="D102" s="421"/>
      <c r="E102" s="422"/>
      <c r="F102" s="121">
        <f>C100</f>
        <v>0</v>
      </c>
      <c r="G102" s="656"/>
      <c r="H102" s="657"/>
      <c r="I102" s="421"/>
      <c r="J102" s="421"/>
      <c r="K102" s="422"/>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644">
        <f>B100+1</f>
        <v>28</v>
      </c>
      <c r="C103" s="414"/>
      <c r="D103" s="415"/>
      <c r="E103" s="416"/>
      <c r="F103" s="118"/>
      <c r="G103" s="443"/>
      <c r="H103" s="652"/>
      <c r="I103" s="415"/>
      <c r="J103" s="415"/>
      <c r="K103" s="41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645"/>
      <c r="C104" s="417"/>
      <c r="D104" s="418"/>
      <c r="E104" s="419"/>
      <c r="F104" s="92"/>
      <c r="G104" s="650"/>
      <c r="H104" s="653"/>
      <c r="I104" s="418"/>
      <c r="J104" s="418"/>
      <c r="K104" s="419"/>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655"/>
      <c r="C105" s="420"/>
      <c r="D105" s="421"/>
      <c r="E105" s="422"/>
      <c r="F105" s="121">
        <f>C103</f>
        <v>0</v>
      </c>
      <c r="G105" s="656"/>
      <c r="H105" s="657"/>
      <c r="I105" s="421"/>
      <c r="J105" s="421"/>
      <c r="K105" s="422"/>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644">
        <f>B103+1</f>
        <v>29</v>
      </c>
      <c r="C106" s="414"/>
      <c r="D106" s="415"/>
      <c r="E106" s="416"/>
      <c r="F106" s="118"/>
      <c r="G106" s="443"/>
      <c r="H106" s="652"/>
      <c r="I106" s="415"/>
      <c r="J106" s="415"/>
      <c r="K106" s="41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645"/>
      <c r="C107" s="417"/>
      <c r="D107" s="418"/>
      <c r="E107" s="419"/>
      <c r="F107" s="92"/>
      <c r="G107" s="650"/>
      <c r="H107" s="653"/>
      <c r="I107" s="418"/>
      <c r="J107" s="418"/>
      <c r="K107" s="419"/>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655"/>
      <c r="C108" s="420"/>
      <c r="D108" s="421"/>
      <c r="E108" s="422"/>
      <c r="F108" s="121">
        <f>C106</f>
        <v>0</v>
      </c>
      <c r="G108" s="656"/>
      <c r="H108" s="657"/>
      <c r="I108" s="421"/>
      <c r="J108" s="421"/>
      <c r="K108" s="422"/>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644">
        <f>B106+1</f>
        <v>30</v>
      </c>
      <c r="C109" s="414"/>
      <c r="D109" s="415"/>
      <c r="E109" s="416"/>
      <c r="F109" s="118"/>
      <c r="G109" s="443"/>
      <c r="H109" s="652"/>
      <c r="I109" s="415"/>
      <c r="J109" s="415"/>
      <c r="K109" s="41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645"/>
      <c r="C110" s="417"/>
      <c r="D110" s="418"/>
      <c r="E110" s="419"/>
      <c r="F110" s="92"/>
      <c r="G110" s="650"/>
      <c r="H110" s="653"/>
      <c r="I110" s="418"/>
      <c r="J110" s="418"/>
      <c r="K110" s="419"/>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655"/>
      <c r="C111" s="420"/>
      <c r="D111" s="421"/>
      <c r="E111" s="422"/>
      <c r="F111" s="121">
        <f>C109</f>
        <v>0</v>
      </c>
      <c r="G111" s="656"/>
      <c r="H111" s="657"/>
      <c r="I111" s="421"/>
      <c r="J111" s="421"/>
      <c r="K111" s="422"/>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644">
        <f>B109+1</f>
        <v>31</v>
      </c>
      <c r="C112" s="414"/>
      <c r="D112" s="415"/>
      <c r="E112" s="416"/>
      <c r="F112" s="118"/>
      <c r="G112" s="443"/>
      <c r="H112" s="652"/>
      <c r="I112" s="415"/>
      <c r="J112" s="415"/>
      <c r="K112" s="41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645"/>
      <c r="C113" s="417"/>
      <c r="D113" s="418"/>
      <c r="E113" s="419"/>
      <c r="F113" s="92"/>
      <c r="G113" s="650"/>
      <c r="H113" s="653"/>
      <c r="I113" s="418"/>
      <c r="J113" s="418"/>
      <c r="K113" s="419"/>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655"/>
      <c r="C114" s="420"/>
      <c r="D114" s="421"/>
      <c r="E114" s="422"/>
      <c r="F114" s="121">
        <f>C112</f>
        <v>0</v>
      </c>
      <c r="G114" s="656"/>
      <c r="H114" s="657"/>
      <c r="I114" s="421"/>
      <c r="J114" s="421"/>
      <c r="K114" s="422"/>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644">
        <f>B112+1</f>
        <v>32</v>
      </c>
      <c r="C115" s="414"/>
      <c r="D115" s="415"/>
      <c r="E115" s="416"/>
      <c r="F115" s="118"/>
      <c r="G115" s="443"/>
      <c r="H115" s="652"/>
      <c r="I115" s="415"/>
      <c r="J115" s="415"/>
      <c r="K115" s="41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645"/>
      <c r="C116" s="417"/>
      <c r="D116" s="418"/>
      <c r="E116" s="419"/>
      <c r="F116" s="92"/>
      <c r="G116" s="650"/>
      <c r="H116" s="653"/>
      <c r="I116" s="418"/>
      <c r="J116" s="418"/>
      <c r="K116" s="419"/>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655"/>
      <c r="C117" s="420"/>
      <c r="D117" s="421"/>
      <c r="E117" s="422"/>
      <c r="F117" s="121">
        <f>C115</f>
        <v>0</v>
      </c>
      <c r="G117" s="656"/>
      <c r="H117" s="657"/>
      <c r="I117" s="421"/>
      <c r="J117" s="421"/>
      <c r="K117" s="422"/>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644">
        <f>B115+1</f>
        <v>33</v>
      </c>
      <c r="C118" s="414"/>
      <c r="D118" s="415"/>
      <c r="E118" s="416"/>
      <c r="F118" s="118"/>
      <c r="G118" s="443"/>
      <c r="H118" s="652"/>
      <c r="I118" s="415"/>
      <c r="J118" s="415"/>
      <c r="K118" s="41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645"/>
      <c r="C119" s="417"/>
      <c r="D119" s="418"/>
      <c r="E119" s="419"/>
      <c r="F119" s="92"/>
      <c r="G119" s="650"/>
      <c r="H119" s="653"/>
      <c r="I119" s="418"/>
      <c r="J119" s="418"/>
      <c r="K119" s="419"/>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655"/>
      <c r="C120" s="420"/>
      <c r="D120" s="421"/>
      <c r="E120" s="422"/>
      <c r="F120" s="121">
        <f>C118</f>
        <v>0</v>
      </c>
      <c r="G120" s="656"/>
      <c r="H120" s="657"/>
      <c r="I120" s="421"/>
      <c r="J120" s="421"/>
      <c r="K120" s="422"/>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644">
        <f>B118+1</f>
        <v>34</v>
      </c>
      <c r="C121" s="414"/>
      <c r="D121" s="415"/>
      <c r="E121" s="416"/>
      <c r="F121" s="118"/>
      <c r="G121" s="443"/>
      <c r="H121" s="652"/>
      <c r="I121" s="415"/>
      <c r="J121" s="415"/>
      <c r="K121" s="41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645"/>
      <c r="C122" s="417"/>
      <c r="D122" s="418"/>
      <c r="E122" s="419"/>
      <c r="F122" s="92"/>
      <c r="G122" s="650"/>
      <c r="H122" s="653"/>
      <c r="I122" s="418"/>
      <c r="J122" s="418"/>
      <c r="K122" s="419"/>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655"/>
      <c r="C123" s="420"/>
      <c r="D123" s="421"/>
      <c r="E123" s="422"/>
      <c r="F123" s="121">
        <f>C121</f>
        <v>0</v>
      </c>
      <c r="G123" s="656"/>
      <c r="H123" s="657"/>
      <c r="I123" s="421"/>
      <c r="J123" s="421"/>
      <c r="K123" s="422"/>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644">
        <f>B121+1</f>
        <v>35</v>
      </c>
      <c r="C124" s="414"/>
      <c r="D124" s="415"/>
      <c r="E124" s="416"/>
      <c r="F124" s="118"/>
      <c r="G124" s="443"/>
      <c r="H124" s="652"/>
      <c r="I124" s="415"/>
      <c r="J124" s="415"/>
      <c r="K124" s="41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645"/>
      <c r="C125" s="417"/>
      <c r="D125" s="418"/>
      <c r="E125" s="419"/>
      <c r="F125" s="92"/>
      <c r="G125" s="650"/>
      <c r="H125" s="653"/>
      <c r="I125" s="418"/>
      <c r="J125" s="418"/>
      <c r="K125" s="419"/>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655"/>
      <c r="C126" s="420"/>
      <c r="D126" s="421"/>
      <c r="E126" s="422"/>
      <c r="F126" s="121">
        <f>C124</f>
        <v>0</v>
      </c>
      <c r="G126" s="656"/>
      <c r="H126" s="657"/>
      <c r="I126" s="421"/>
      <c r="J126" s="421"/>
      <c r="K126" s="422"/>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644">
        <f>B124+1</f>
        <v>36</v>
      </c>
      <c r="C127" s="414"/>
      <c r="D127" s="415"/>
      <c r="E127" s="416"/>
      <c r="F127" s="118"/>
      <c r="G127" s="443"/>
      <c r="H127" s="652"/>
      <c r="I127" s="415"/>
      <c r="J127" s="415"/>
      <c r="K127" s="41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645"/>
      <c r="C128" s="417"/>
      <c r="D128" s="418"/>
      <c r="E128" s="419"/>
      <c r="F128" s="92"/>
      <c r="G128" s="650"/>
      <c r="H128" s="653"/>
      <c r="I128" s="418"/>
      <c r="J128" s="418"/>
      <c r="K128" s="419"/>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655"/>
      <c r="C129" s="420"/>
      <c r="D129" s="421"/>
      <c r="E129" s="422"/>
      <c r="F129" s="121">
        <f>C127</f>
        <v>0</v>
      </c>
      <c r="G129" s="656"/>
      <c r="H129" s="657"/>
      <c r="I129" s="421"/>
      <c r="J129" s="421"/>
      <c r="K129" s="422"/>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644">
        <f>B127+1</f>
        <v>37</v>
      </c>
      <c r="C130" s="414"/>
      <c r="D130" s="415"/>
      <c r="E130" s="416"/>
      <c r="F130" s="118"/>
      <c r="G130" s="443"/>
      <c r="H130" s="652"/>
      <c r="I130" s="415"/>
      <c r="J130" s="415"/>
      <c r="K130" s="41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645"/>
      <c r="C131" s="417"/>
      <c r="D131" s="418"/>
      <c r="E131" s="419"/>
      <c r="F131" s="92"/>
      <c r="G131" s="650"/>
      <c r="H131" s="653"/>
      <c r="I131" s="418"/>
      <c r="J131" s="418"/>
      <c r="K131" s="419"/>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655"/>
      <c r="C132" s="420"/>
      <c r="D132" s="421"/>
      <c r="E132" s="422"/>
      <c r="F132" s="121">
        <f>C130</f>
        <v>0</v>
      </c>
      <c r="G132" s="656"/>
      <c r="H132" s="657"/>
      <c r="I132" s="421"/>
      <c r="J132" s="421"/>
      <c r="K132" s="422"/>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644">
        <f>B130+1</f>
        <v>38</v>
      </c>
      <c r="C133" s="414"/>
      <c r="D133" s="415"/>
      <c r="E133" s="416"/>
      <c r="F133" s="118"/>
      <c r="G133" s="443"/>
      <c r="H133" s="652"/>
      <c r="I133" s="415"/>
      <c r="J133" s="415"/>
      <c r="K133" s="41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645"/>
      <c r="C134" s="417"/>
      <c r="D134" s="418"/>
      <c r="E134" s="419"/>
      <c r="F134" s="92"/>
      <c r="G134" s="650"/>
      <c r="H134" s="653"/>
      <c r="I134" s="418"/>
      <c r="J134" s="418"/>
      <c r="K134" s="419"/>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655"/>
      <c r="C135" s="420"/>
      <c r="D135" s="421"/>
      <c r="E135" s="422"/>
      <c r="F135" s="121">
        <f>C133</f>
        <v>0</v>
      </c>
      <c r="G135" s="656"/>
      <c r="H135" s="657"/>
      <c r="I135" s="421"/>
      <c r="J135" s="421"/>
      <c r="K135" s="422"/>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644">
        <f>B133+1</f>
        <v>39</v>
      </c>
      <c r="C136" s="414"/>
      <c r="D136" s="415"/>
      <c r="E136" s="416"/>
      <c r="F136" s="118"/>
      <c r="G136" s="443"/>
      <c r="H136" s="652"/>
      <c r="I136" s="415"/>
      <c r="J136" s="415"/>
      <c r="K136" s="41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645"/>
      <c r="C137" s="417"/>
      <c r="D137" s="418"/>
      <c r="E137" s="419"/>
      <c r="F137" s="92"/>
      <c r="G137" s="650"/>
      <c r="H137" s="653"/>
      <c r="I137" s="418"/>
      <c r="J137" s="418"/>
      <c r="K137" s="419"/>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655"/>
      <c r="C138" s="420"/>
      <c r="D138" s="421"/>
      <c r="E138" s="422"/>
      <c r="F138" s="121">
        <f>C136</f>
        <v>0</v>
      </c>
      <c r="G138" s="656"/>
      <c r="H138" s="657"/>
      <c r="I138" s="421"/>
      <c r="J138" s="421"/>
      <c r="K138" s="422"/>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644">
        <f>B136+1</f>
        <v>40</v>
      </c>
      <c r="C139" s="414"/>
      <c r="D139" s="415"/>
      <c r="E139" s="416"/>
      <c r="F139" s="118"/>
      <c r="G139" s="443"/>
      <c r="H139" s="652"/>
      <c r="I139" s="415"/>
      <c r="J139" s="415"/>
      <c r="K139" s="41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645"/>
      <c r="C140" s="417"/>
      <c r="D140" s="418"/>
      <c r="E140" s="419"/>
      <c r="F140" s="92"/>
      <c r="G140" s="650"/>
      <c r="H140" s="653"/>
      <c r="I140" s="418"/>
      <c r="J140" s="418"/>
      <c r="K140" s="419"/>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655"/>
      <c r="C141" s="420"/>
      <c r="D141" s="421"/>
      <c r="E141" s="422"/>
      <c r="F141" s="121">
        <f>C139</f>
        <v>0</v>
      </c>
      <c r="G141" s="656"/>
      <c r="H141" s="657"/>
      <c r="I141" s="421"/>
      <c r="J141" s="421"/>
      <c r="K141" s="422"/>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644">
        <f>B139+1</f>
        <v>41</v>
      </c>
      <c r="C142" s="414"/>
      <c r="D142" s="415"/>
      <c r="E142" s="416"/>
      <c r="F142" s="118"/>
      <c r="G142" s="443"/>
      <c r="H142" s="652"/>
      <c r="I142" s="415"/>
      <c r="J142" s="415"/>
      <c r="K142" s="41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645"/>
      <c r="C143" s="417"/>
      <c r="D143" s="418"/>
      <c r="E143" s="419"/>
      <c r="F143" s="92"/>
      <c r="G143" s="650"/>
      <c r="H143" s="653"/>
      <c r="I143" s="418"/>
      <c r="J143" s="418"/>
      <c r="K143" s="419"/>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655"/>
      <c r="C144" s="420"/>
      <c r="D144" s="421"/>
      <c r="E144" s="422"/>
      <c r="F144" s="121">
        <f>C142</f>
        <v>0</v>
      </c>
      <c r="G144" s="656"/>
      <c r="H144" s="657"/>
      <c r="I144" s="421"/>
      <c r="J144" s="421"/>
      <c r="K144" s="422"/>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644">
        <f>B142+1</f>
        <v>42</v>
      </c>
      <c r="C145" s="414"/>
      <c r="D145" s="415"/>
      <c r="E145" s="416"/>
      <c r="F145" s="118"/>
      <c r="G145" s="443"/>
      <c r="H145" s="652"/>
      <c r="I145" s="415"/>
      <c r="J145" s="415"/>
      <c r="K145" s="41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645"/>
      <c r="C146" s="417"/>
      <c r="D146" s="418"/>
      <c r="E146" s="419"/>
      <c r="F146" s="92"/>
      <c r="G146" s="650"/>
      <c r="H146" s="653"/>
      <c r="I146" s="418"/>
      <c r="J146" s="418"/>
      <c r="K146" s="419"/>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655"/>
      <c r="C147" s="420"/>
      <c r="D147" s="421"/>
      <c r="E147" s="422"/>
      <c r="F147" s="121">
        <f>C145</f>
        <v>0</v>
      </c>
      <c r="G147" s="656"/>
      <c r="H147" s="657"/>
      <c r="I147" s="421"/>
      <c r="J147" s="421"/>
      <c r="K147" s="422"/>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644">
        <f>B145+1</f>
        <v>43</v>
      </c>
      <c r="C148" s="414"/>
      <c r="D148" s="415"/>
      <c r="E148" s="416"/>
      <c r="F148" s="118"/>
      <c r="G148" s="443"/>
      <c r="H148" s="652"/>
      <c r="I148" s="415"/>
      <c r="J148" s="415"/>
      <c r="K148" s="41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645"/>
      <c r="C149" s="417"/>
      <c r="D149" s="418"/>
      <c r="E149" s="419"/>
      <c r="F149" s="92"/>
      <c r="G149" s="650"/>
      <c r="H149" s="653"/>
      <c r="I149" s="418"/>
      <c r="J149" s="418"/>
      <c r="K149" s="419"/>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655"/>
      <c r="C150" s="420"/>
      <c r="D150" s="421"/>
      <c r="E150" s="422"/>
      <c r="F150" s="121">
        <f>C148</f>
        <v>0</v>
      </c>
      <c r="G150" s="656"/>
      <c r="H150" s="657"/>
      <c r="I150" s="421"/>
      <c r="J150" s="421"/>
      <c r="K150" s="422"/>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644">
        <f>B148+1</f>
        <v>44</v>
      </c>
      <c r="C151" s="414"/>
      <c r="D151" s="415"/>
      <c r="E151" s="416"/>
      <c r="F151" s="118"/>
      <c r="G151" s="443"/>
      <c r="H151" s="652"/>
      <c r="I151" s="415"/>
      <c r="J151" s="415"/>
      <c r="K151" s="41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645"/>
      <c r="C152" s="417"/>
      <c r="D152" s="418"/>
      <c r="E152" s="419"/>
      <c r="F152" s="92"/>
      <c r="G152" s="650"/>
      <c r="H152" s="653"/>
      <c r="I152" s="418"/>
      <c r="J152" s="418"/>
      <c r="K152" s="419"/>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655"/>
      <c r="C153" s="420"/>
      <c r="D153" s="421"/>
      <c r="E153" s="422"/>
      <c r="F153" s="121">
        <f>C151</f>
        <v>0</v>
      </c>
      <c r="G153" s="656"/>
      <c r="H153" s="657"/>
      <c r="I153" s="421"/>
      <c r="J153" s="421"/>
      <c r="K153" s="422"/>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644">
        <f>B151+1</f>
        <v>45</v>
      </c>
      <c r="C154" s="414"/>
      <c r="D154" s="415"/>
      <c r="E154" s="416"/>
      <c r="F154" s="118"/>
      <c r="G154" s="443"/>
      <c r="H154" s="652"/>
      <c r="I154" s="415"/>
      <c r="J154" s="415"/>
      <c r="K154" s="41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645"/>
      <c r="C155" s="417"/>
      <c r="D155" s="418"/>
      <c r="E155" s="419"/>
      <c r="F155" s="92"/>
      <c r="G155" s="650"/>
      <c r="H155" s="653"/>
      <c r="I155" s="418"/>
      <c r="J155" s="418"/>
      <c r="K155" s="419"/>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655"/>
      <c r="C156" s="420"/>
      <c r="D156" s="421"/>
      <c r="E156" s="422"/>
      <c r="F156" s="121">
        <f>C154</f>
        <v>0</v>
      </c>
      <c r="G156" s="656"/>
      <c r="H156" s="657"/>
      <c r="I156" s="421"/>
      <c r="J156" s="421"/>
      <c r="K156" s="422"/>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644">
        <f>B154+1</f>
        <v>46</v>
      </c>
      <c r="C157" s="414"/>
      <c r="D157" s="415"/>
      <c r="E157" s="416"/>
      <c r="F157" s="118"/>
      <c r="G157" s="443"/>
      <c r="H157" s="652"/>
      <c r="I157" s="415"/>
      <c r="J157" s="415"/>
      <c r="K157" s="41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645"/>
      <c r="C158" s="417"/>
      <c r="D158" s="418"/>
      <c r="E158" s="419"/>
      <c r="F158" s="92"/>
      <c r="G158" s="650"/>
      <c r="H158" s="653"/>
      <c r="I158" s="418"/>
      <c r="J158" s="418"/>
      <c r="K158" s="419"/>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655"/>
      <c r="C159" s="420"/>
      <c r="D159" s="421"/>
      <c r="E159" s="422"/>
      <c r="F159" s="121">
        <f>C157</f>
        <v>0</v>
      </c>
      <c r="G159" s="656"/>
      <c r="H159" s="657"/>
      <c r="I159" s="421"/>
      <c r="J159" s="421"/>
      <c r="K159" s="422"/>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644">
        <f>B157+1</f>
        <v>47</v>
      </c>
      <c r="C160" s="414"/>
      <c r="D160" s="415"/>
      <c r="E160" s="416"/>
      <c r="F160" s="118"/>
      <c r="G160" s="443"/>
      <c r="H160" s="652"/>
      <c r="I160" s="415"/>
      <c r="J160" s="415"/>
      <c r="K160" s="41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645"/>
      <c r="C161" s="417"/>
      <c r="D161" s="418"/>
      <c r="E161" s="419"/>
      <c r="F161" s="92"/>
      <c r="G161" s="650"/>
      <c r="H161" s="653"/>
      <c r="I161" s="418"/>
      <c r="J161" s="418"/>
      <c r="K161" s="419"/>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655"/>
      <c r="C162" s="420"/>
      <c r="D162" s="421"/>
      <c r="E162" s="422"/>
      <c r="F162" s="121">
        <f>C160</f>
        <v>0</v>
      </c>
      <c r="G162" s="656"/>
      <c r="H162" s="657"/>
      <c r="I162" s="421"/>
      <c r="J162" s="421"/>
      <c r="K162" s="422"/>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644">
        <f>B160+1</f>
        <v>48</v>
      </c>
      <c r="C163" s="414"/>
      <c r="D163" s="415"/>
      <c r="E163" s="416"/>
      <c r="F163" s="118"/>
      <c r="G163" s="443"/>
      <c r="H163" s="652"/>
      <c r="I163" s="415"/>
      <c r="J163" s="415"/>
      <c r="K163" s="41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645"/>
      <c r="C164" s="417"/>
      <c r="D164" s="418"/>
      <c r="E164" s="419"/>
      <c r="F164" s="92"/>
      <c r="G164" s="650"/>
      <c r="H164" s="653"/>
      <c r="I164" s="418"/>
      <c r="J164" s="418"/>
      <c r="K164" s="419"/>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655"/>
      <c r="C165" s="420"/>
      <c r="D165" s="421"/>
      <c r="E165" s="422"/>
      <c r="F165" s="121">
        <f>C163</f>
        <v>0</v>
      </c>
      <c r="G165" s="656"/>
      <c r="H165" s="657"/>
      <c r="I165" s="421"/>
      <c r="J165" s="421"/>
      <c r="K165" s="422"/>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644">
        <f>B163+1</f>
        <v>49</v>
      </c>
      <c r="C166" s="414"/>
      <c r="D166" s="415"/>
      <c r="E166" s="416"/>
      <c r="F166" s="118"/>
      <c r="G166" s="443"/>
      <c r="H166" s="652"/>
      <c r="I166" s="415"/>
      <c r="J166" s="415"/>
      <c r="K166" s="41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645"/>
      <c r="C167" s="417"/>
      <c r="D167" s="418"/>
      <c r="E167" s="419"/>
      <c r="F167" s="92"/>
      <c r="G167" s="650"/>
      <c r="H167" s="653"/>
      <c r="I167" s="418"/>
      <c r="J167" s="418"/>
      <c r="K167" s="419"/>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655"/>
      <c r="C168" s="420"/>
      <c r="D168" s="421"/>
      <c r="E168" s="422"/>
      <c r="F168" s="121">
        <f>C166</f>
        <v>0</v>
      </c>
      <c r="G168" s="656"/>
      <c r="H168" s="657"/>
      <c r="I168" s="421"/>
      <c r="J168" s="421"/>
      <c r="K168" s="422"/>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644">
        <f>B166+1</f>
        <v>50</v>
      </c>
      <c r="C169" s="414"/>
      <c r="D169" s="415"/>
      <c r="E169" s="416"/>
      <c r="F169" s="118"/>
      <c r="G169" s="443"/>
      <c r="H169" s="652"/>
      <c r="I169" s="415"/>
      <c r="J169" s="415"/>
      <c r="K169" s="41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645"/>
      <c r="C170" s="417"/>
      <c r="D170" s="418"/>
      <c r="E170" s="419"/>
      <c r="F170" s="92"/>
      <c r="G170" s="650"/>
      <c r="H170" s="653"/>
      <c r="I170" s="418"/>
      <c r="J170" s="418"/>
      <c r="K170" s="419"/>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655"/>
      <c r="C171" s="420"/>
      <c r="D171" s="421"/>
      <c r="E171" s="422"/>
      <c r="F171" s="121">
        <f>C169</f>
        <v>0</v>
      </c>
      <c r="G171" s="656"/>
      <c r="H171" s="657"/>
      <c r="I171" s="421"/>
      <c r="J171" s="421"/>
      <c r="K171" s="422"/>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644">
        <f>B169+1</f>
        <v>51</v>
      </c>
      <c r="C172" s="414"/>
      <c r="D172" s="415"/>
      <c r="E172" s="416"/>
      <c r="F172" s="118"/>
      <c r="G172" s="443"/>
      <c r="H172" s="652"/>
      <c r="I172" s="415"/>
      <c r="J172" s="415"/>
      <c r="K172" s="41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645"/>
      <c r="C173" s="417"/>
      <c r="D173" s="418"/>
      <c r="E173" s="419"/>
      <c r="F173" s="92"/>
      <c r="G173" s="650"/>
      <c r="H173" s="653"/>
      <c r="I173" s="418"/>
      <c r="J173" s="418"/>
      <c r="K173" s="419"/>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655"/>
      <c r="C174" s="420"/>
      <c r="D174" s="421"/>
      <c r="E174" s="422"/>
      <c r="F174" s="121">
        <f>C172</f>
        <v>0</v>
      </c>
      <c r="G174" s="656"/>
      <c r="H174" s="657"/>
      <c r="I174" s="421"/>
      <c r="J174" s="421"/>
      <c r="K174" s="422"/>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644">
        <f>B172+1</f>
        <v>52</v>
      </c>
      <c r="C175" s="414"/>
      <c r="D175" s="415"/>
      <c r="E175" s="416"/>
      <c r="F175" s="118"/>
      <c r="G175" s="443"/>
      <c r="H175" s="652"/>
      <c r="I175" s="415"/>
      <c r="J175" s="415"/>
      <c r="K175" s="41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645"/>
      <c r="C176" s="417"/>
      <c r="D176" s="418"/>
      <c r="E176" s="419"/>
      <c r="F176" s="92"/>
      <c r="G176" s="650"/>
      <c r="H176" s="653"/>
      <c r="I176" s="418"/>
      <c r="J176" s="418"/>
      <c r="K176" s="419"/>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655"/>
      <c r="C177" s="420"/>
      <c r="D177" s="421"/>
      <c r="E177" s="422"/>
      <c r="F177" s="121">
        <f>C175</f>
        <v>0</v>
      </c>
      <c r="G177" s="656"/>
      <c r="H177" s="657"/>
      <c r="I177" s="421"/>
      <c r="J177" s="421"/>
      <c r="K177" s="422"/>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644">
        <f>B175+1</f>
        <v>53</v>
      </c>
      <c r="C178" s="414"/>
      <c r="D178" s="415"/>
      <c r="E178" s="416"/>
      <c r="F178" s="118"/>
      <c r="G178" s="443"/>
      <c r="H178" s="652"/>
      <c r="I178" s="415"/>
      <c r="J178" s="415"/>
      <c r="K178" s="41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645"/>
      <c r="C179" s="417"/>
      <c r="D179" s="418"/>
      <c r="E179" s="419"/>
      <c r="F179" s="92"/>
      <c r="G179" s="650"/>
      <c r="H179" s="653"/>
      <c r="I179" s="418"/>
      <c r="J179" s="418"/>
      <c r="K179" s="419"/>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655"/>
      <c r="C180" s="420"/>
      <c r="D180" s="421"/>
      <c r="E180" s="422"/>
      <c r="F180" s="121">
        <f>C178</f>
        <v>0</v>
      </c>
      <c r="G180" s="656"/>
      <c r="H180" s="657"/>
      <c r="I180" s="421"/>
      <c r="J180" s="421"/>
      <c r="K180" s="422"/>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644">
        <f>B178+1</f>
        <v>54</v>
      </c>
      <c r="C181" s="414"/>
      <c r="D181" s="415"/>
      <c r="E181" s="416"/>
      <c r="F181" s="118"/>
      <c r="G181" s="443"/>
      <c r="H181" s="652"/>
      <c r="I181" s="415"/>
      <c r="J181" s="415"/>
      <c r="K181" s="41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645"/>
      <c r="C182" s="417"/>
      <c r="D182" s="418"/>
      <c r="E182" s="419"/>
      <c r="F182" s="92"/>
      <c r="G182" s="650"/>
      <c r="H182" s="653"/>
      <c r="I182" s="418"/>
      <c r="J182" s="418"/>
      <c r="K182" s="419"/>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655"/>
      <c r="C183" s="420"/>
      <c r="D183" s="421"/>
      <c r="E183" s="422"/>
      <c r="F183" s="121">
        <f>C181</f>
        <v>0</v>
      </c>
      <c r="G183" s="656"/>
      <c r="H183" s="657"/>
      <c r="I183" s="421"/>
      <c r="J183" s="421"/>
      <c r="K183" s="422"/>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644">
        <f>B181+1</f>
        <v>55</v>
      </c>
      <c r="C184" s="414"/>
      <c r="D184" s="415"/>
      <c r="E184" s="416"/>
      <c r="F184" s="118"/>
      <c r="G184" s="443"/>
      <c r="H184" s="652"/>
      <c r="I184" s="415"/>
      <c r="J184" s="415"/>
      <c r="K184" s="41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645"/>
      <c r="C185" s="417"/>
      <c r="D185" s="418"/>
      <c r="E185" s="419"/>
      <c r="F185" s="92"/>
      <c r="G185" s="650"/>
      <c r="H185" s="653"/>
      <c r="I185" s="418"/>
      <c r="J185" s="418"/>
      <c r="K185" s="419"/>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655"/>
      <c r="C186" s="420"/>
      <c r="D186" s="421"/>
      <c r="E186" s="422"/>
      <c r="F186" s="121">
        <f>C184</f>
        <v>0</v>
      </c>
      <c r="G186" s="656"/>
      <c r="H186" s="657"/>
      <c r="I186" s="421"/>
      <c r="J186" s="421"/>
      <c r="K186" s="422"/>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644">
        <f>B184+1</f>
        <v>56</v>
      </c>
      <c r="C187" s="414"/>
      <c r="D187" s="415"/>
      <c r="E187" s="416"/>
      <c r="F187" s="118"/>
      <c r="G187" s="443"/>
      <c r="H187" s="652"/>
      <c r="I187" s="415"/>
      <c r="J187" s="415"/>
      <c r="K187" s="41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645"/>
      <c r="C188" s="417"/>
      <c r="D188" s="418"/>
      <c r="E188" s="419"/>
      <c r="F188" s="92"/>
      <c r="G188" s="650"/>
      <c r="H188" s="653"/>
      <c r="I188" s="418"/>
      <c r="J188" s="418"/>
      <c r="K188" s="419"/>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655"/>
      <c r="C189" s="420"/>
      <c r="D189" s="421"/>
      <c r="E189" s="422"/>
      <c r="F189" s="121">
        <f>C187</f>
        <v>0</v>
      </c>
      <c r="G189" s="656"/>
      <c r="H189" s="657"/>
      <c r="I189" s="421"/>
      <c r="J189" s="421"/>
      <c r="K189" s="422"/>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644">
        <f>B187+1</f>
        <v>57</v>
      </c>
      <c r="C190" s="414"/>
      <c r="D190" s="415"/>
      <c r="E190" s="416"/>
      <c r="F190" s="118"/>
      <c r="G190" s="443"/>
      <c r="H190" s="652"/>
      <c r="I190" s="415"/>
      <c r="J190" s="415"/>
      <c r="K190" s="41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645"/>
      <c r="C191" s="417"/>
      <c r="D191" s="418"/>
      <c r="E191" s="419"/>
      <c r="F191" s="92"/>
      <c r="G191" s="650"/>
      <c r="H191" s="653"/>
      <c r="I191" s="418"/>
      <c r="J191" s="418"/>
      <c r="K191" s="419"/>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655"/>
      <c r="C192" s="420"/>
      <c r="D192" s="421"/>
      <c r="E192" s="422"/>
      <c r="F192" s="121">
        <f>C190</f>
        <v>0</v>
      </c>
      <c r="G192" s="656"/>
      <c r="H192" s="657"/>
      <c r="I192" s="421"/>
      <c r="J192" s="421"/>
      <c r="K192" s="422"/>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644">
        <f>B190+1</f>
        <v>58</v>
      </c>
      <c r="C193" s="414"/>
      <c r="D193" s="415"/>
      <c r="E193" s="416"/>
      <c r="F193" s="118"/>
      <c r="G193" s="443"/>
      <c r="H193" s="652"/>
      <c r="I193" s="415"/>
      <c r="J193" s="415"/>
      <c r="K193" s="41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645"/>
      <c r="C194" s="417"/>
      <c r="D194" s="418"/>
      <c r="E194" s="419"/>
      <c r="F194" s="92"/>
      <c r="G194" s="650"/>
      <c r="H194" s="653"/>
      <c r="I194" s="418"/>
      <c r="J194" s="418"/>
      <c r="K194" s="419"/>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655"/>
      <c r="C195" s="420"/>
      <c r="D195" s="421"/>
      <c r="E195" s="422"/>
      <c r="F195" s="121">
        <f>C193</f>
        <v>0</v>
      </c>
      <c r="G195" s="656"/>
      <c r="H195" s="657"/>
      <c r="I195" s="421"/>
      <c r="J195" s="421"/>
      <c r="K195" s="422"/>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644">
        <f>B193+1</f>
        <v>59</v>
      </c>
      <c r="C196" s="414"/>
      <c r="D196" s="415"/>
      <c r="E196" s="416"/>
      <c r="F196" s="118"/>
      <c r="G196" s="443"/>
      <c r="H196" s="652"/>
      <c r="I196" s="415"/>
      <c r="J196" s="415"/>
      <c r="K196" s="41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645"/>
      <c r="C197" s="417"/>
      <c r="D197" s="418"/>
      <c r="E197" s="419"/>
      <c r="F197" s="92"/>
      <c r="G197" s="650"/>
      <c r="H197" s="653"/>
      <c r="I197" s="418"/>
      <c r="J197" s="418"/>
      <c r="K197" s="419"/>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655"/>
      <c r="C198" s="420"/>
      <c r="D198" s="421"/>
      <c r="E198" s="422"/>
      <c r="F198" s="121">
        <f>C196</f>
        <v>0</v>
      </c>
      <c r="G198" s="656"/>
      <c r="H198" s="657"/>
      <c r="I198" s="421"/>
      <c r="J198" s="421"/>
      <c r="K198" s="422"/>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644">
        <f>B196+1</f>
        <v>60</v>
      </c>
      <c r="C199" s="414"/>
      <c r="D199" s="415"/>
      <c r="E199" s="416"/>
      <c r="F199" s="118"/>
      <c r="G199" s="443"/>
      <c r="H199" s="652"/>
      <c r="I199" s="415"/>
      <c r="J199" s="415"/>
      <c r="K199" s="41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645"/>
      <c r="C200" s="417"/>
      <c r="D200" s="418"/>
      <c r="E200" s="419"/>
      <c r="F200" s="92"/>
      <c r="G200" s="650"/>
      <c r="H200" s="653"/>
      <c r="I200" s="418"/>
      <c r="J200" s="418"/>
      <c r="K200" s="419"/>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655"/>
      <c r="C201" s="420"/>
      <c r="D201" s="421"/>
      <c r="E201" s="422"/>
      <c r="F201" s="121">
        <f>C199</f>
        <v>0</v>
      </c>
      <c r="G201" s="656"/>
      <c r="H201" s="657"/>
      <c r="I201" s="421"/>
      <c r="J201" s="421"/>
      <c r="K201" s="422"/>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644">
        <f>B199+1</f>
        <v>61</v>
      </c>
      <c r="C202" s="414"/>
      <c r="D202" s="415"/>
      <c r="E202" s="416"/>
      <c r="F202" s="118"/>
      <c r="G202" s="443"/>
      <c r="H202" s="652"/>
      <c r="I202" s="415"/>
      <c r="J202" s="415"/>
      <c r="K202" s="41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645"/>
      <c r="C203" s="417"/>
      <c r="D203" s="418"/>
      <c r="E203" s="419"/>
      <c r="F203" s="92"/>
      <c r="G203" s="650"/>
      <c r="H203" s="653"/>
      <c r="I203" s="418"/>
      <c r="J203" s="418"/>
      <c r="K203" s="419"/>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655"/>
      <c r="C204" s="420"/>
      <c r="D204" s="421"/>
      <c r="E204" s="422"/>
      <c r="F204" s="121">
        <f>C202</f>
        <v>0</v>
      </c>
      <c r="G204" s="656"/>
      <c r="H204" s="657"/>
      <c r="I204" s="421"/>
      <c r="J204" s="421"/>
      <c r="K204" s="422"/>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644">
        <f>B202+1</f>
        <v>62</v>
      </c>
      <c r="C205" s="414"/>
      <c r="D205" s="415"/>
      <c r="E205" s="416"/>
      <c r="F205" s="118"/>
      <c r="G205" s="443"/>
      <c r="H205" s="652"/>
      <c r="I205" s="415"/>
      <c r="J205" s="415"/>
      <c r="K205" s="41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645"/>
      <c r="C206" s="417"/>
      <c r="D206" s="418"/>
      <c r="E206" s="419"/>
      <c r="F206" s="92"/>
      <c r="G206" s="650"/>
      <c r="H206" s="653"/>
      <c r="I206" s="418"/>
      <c r="J206" s="418"/>
      <c r="K206" s="419"/>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655"/>
      <c r="C207" s="420"/>
      <c r="D207" s="421"/>
      <c r="E207" s="422"/>
      <c r="F207" s="121">
        <f>C205</f>
        <v>0</v>
      </c>
      <c r="G207" s="656"/>
      <c r="H207" s="657"/>
      <c r="I207" s="421"/>
      <c r="J207" s="421"/>
      <c r="K207" s="422"/>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644">
        <f>B205+1</f>
        <v>63</v>
      </c>
      <c r="C208" s="414"/>
      <c r="D208" s="415"/>
      <c r="E208" s="416"/>
      <c r="F208" s="118"/>
      <c r="G208" s="443"/>
      <c r="H208" s="652"/>
      <c r="I208" s="415"/>
      <c r="J208" s="415"/>
      <c r="K208" s="41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645"/>
      <c r="C209" s="417"/>
      <c r="D209" s="418"/>
      <c r="E209" s="419"/>
      <c r="F209" s="92"/>
      <c r="G209" s="650"/>
      <c r="H209" s="653"/>
      <c r="I209" s="418"/>
      <c r="J209" s="418"/>
      <c r="K209" s="419"/>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655"/>
      <c r="C210" s="420"/>
      <c r="D210" s="421"/>
      <c r="E210" s="422"/>
      <c r="F210" s="121">
        <f>C208</f>
        <v>0</v>
      </c>
      <c r="G210" s="656"/>
      <c r="H210" s="657"/>
      <c r="I210" s="421"/>
      <c r="J210" s="421"/>
      <c r="K210" s="422"/>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644">
        <f>B208+1</f>
        <v>64</v>
      </c>
      <c r="C211" s="414"/>
      <c r="D211" s="415"/>
      <c r="E211" s="416"/>
      <c r="F211" s="118"/>
      <c r="G211" s="443"/>
      <c r="H211" s="652"/>
      <c r="I211" s="415"/>
      <c r="J211" s="415"/>
      <c r="K211" s="41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645"/>
      <c r="C212" s="417"/>
      <c r="D212" s="418"/>
      <c r="E212" s="419"/>
      <c r="F212" s="92"/>
      <c r="G212" s="650"/>
      <c r="H212" s="653"/>
      <c r="I212" s="418"/>
      <c r="J212" s="418"/>
      <c r="K212" s="419"/>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655"/>
      <c r="C213" s="420"/>
      <c r="D213" s="421"/>
      <c r="E213" s="422"/>
      <c r="F213" s="121">
        <f>C211</f>
        <v>0</v>
      </c>
      <c r="G213" s="656"/>
      <c r="H213" s="657"/>
      <c r="I213" s="421"/>
      <c r="J213" s="421"/>
      <c r="K213" s="422"/>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644">
        <f>B211+1</f>
        <v>65</v>
      </c>
      <c r="C214" s="414"/>
      <c r="D214" s="415"/>
      <c r="E214" s="416"/>
      <c r="F214" s="118"/>
      <c r="G214" s="443"/>
      <c r="H214" s="652"/>
      <c r="I214" s="415"/>
      <c r="J214" s="415"/>
      <c r="K214" s="41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645"/>
      <c r="C215" s="417"/>
      <c r="D215" s="418"/>
      <c r="E215" s="419"/>
      <c r="F215" s="92"/>
      <c r="G215" s="650"/>
      <c r="H215" s="653"/>
      <c r="I215" s="418"/>
      <c r="J215" s="418"/>
      <c r="K215" s="419"/>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655"/>
      <c r="C216" s="420"/>
      <c r="D216" s="421"/>
      <c r="E216" s="422"/>
      <c r="F216" s="121">
        <f>C214</f>
        <v>0</v>
      </c>
      <c r="G216" s="656"/>
      <c r="H216" s="657"/>
      <c r="I216" s="421"/>
      <c r="J216" s="421"/>
      <c r="K216" s="422"/>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644">
        <f>B214+1</f>
        <v>66</v>
      </c>
      <c r="C217" s="414"/>
      <c r="D217" s="415"/>
      <c r="E217" s="416"/>
      <c r="F217" s="118"/>
      <c r="G217" s="443"/>
      <c r="H217" s="652"/>
      <c r="I217" s="415"/>
      <c r="J217" s="415"/>
      <c r="K217" s="41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645"/>
      <c r="C218" s="417"/>
      <c r="D218" s="418"/>
      <c r="E218" s="419"/>
      <c r="F218" s="92"/>
      <c r="G218" s="650"/>
      <c r="H218" s="653"/>
      <c r="I218" s="418"/>
      <c r="J218" s="418"/>
      <c r="K218" s="419"/>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655"/>
      <c r="C219" s="420"/>
      <c r="D219" s="421"/>
      <c r="E219" s="422"/>
      <c r="F219" s="121">
        <f>C217</f>
        <v>0</v>
      </c>
      <c r="G219" s="656"/>
      <c r="H219" s="657"/>
      <c r="I219" s="421"/>
      <c r="J219" s="421"/>
      <c r="K219" s="422"/>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644">
        <f>B217+1</f>
        <v>67</v>
      </c>
      <c r="C220" s="414"/>
      <c r="D220" s="415"/>
      <c r="E220" s="416"/>
      <c r="F220" s="118"/>
      <c r="G220" s="443"/>
      <c r="H220" s="652"/>
      <c r="I220" s="415"/>
      <c r="J220" s="415"/>
      <c r="K220" s="41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645"/>
      <c r="C221" s="417"/>
      <c r="D221" s="418"/>
      <c r="E221" s="419"/>
      <c r="F221" s="92"/>
      <c r="G221" s="650"/>
      <c r="H221" s="653"/>
      <c r="I221" s="418"/>
      <c r="J221" s="418"/>
      <c r="K221" s="419"/>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655"/>
      <c r="C222" s="420"/>
      <c r="D222" s="421"/>
      <c r="E222" s="422"/>
      <c r="F222" s="121">
        <f>C220</f>
        <v>0</v>
      </c>
      <c r="G222" s="656"/>
      <c r="H222" s="657"/>
      <c r="I222" s="421"/>
      <c r="J222" s="421"/>
      <c r="K222" s="422"/>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644">
        <f>B220+1</f>
        <v>68</v>
      </c>
      <c r="C223" s="414"/>
      <c r="D223" s="415"/>
      <c r="E223" s="416"/>
      <c r="F223" s="118"/>
      <c r="G223" s="443"/>
      <c r="H223" s="652"/>
      <c r="I223" s="415"/>
      <c r="J223" s="415"/>
      <c r="K223" s="41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645"/>
      <c r="C224" s="417"/>
      <c r="D224" s="418"/>
      <c r="E224" s="419"/>
      <c r="F224" s="92"/>
      <c r="G224" s="650"/>
      <c r="H224" s="653"/>
      <c r="I224" s="418"/>
      <c r="J224" s="418"/>
      <c r="K224" s="419"/>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655"/>
      <c r="C225" s="420"/>
      <c r="D225" s="421"/>
      <c r="E225" s="422"/>
      <c r="F225" s="121">
        <f>C223</f>
        <v>0</v>
      </c>
      <c r="G225" s="656"/>
      <c r="H225" s="657"/>
      <c r="I225" s="421"/>
      <c r="J225" s="421"/>
      <c r="K225" s="422"/>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644">
        <f>B223+1</f>
        <v>69</v>
      </c>
      <c r="C226" s="414"/>
      <c r="D226" s="415"/>
      <c r="E226" s="416"/>
      <c r="F226" s="118"/>
      <c r="G226" s="443"/>
      <c r="H226" s="652"/>
      <c r="I226" s="415"/>
      <c r="J226" s="415"/>
      <c r="K226" s="41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645"/>
      <c r="C227" s="417"/>
      <c r="D227" s="418"/>
      <c r="E227" s="419"/>
      <c r="F227" s="92"/>
      <c r="G227" s="650"/>
      <c r="H227" s="653"/>
      <c r="I227" s="418"/>
      <c r="J227" s="418"/>
      <c r="K227" s="419"/>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655"/>
      <c r="C228" s="420"/>
      <c r="D228" s="421"/>
      <c r="E228" s="422"/>
      <c r="F228" s="121">
        <f>C226</f>
        <v>0</v>
      </c>
      <c r="G228" s="656"/>
      <c r="H228" s="657"/>
      <c r="I228" s="421"/>
      <c r="J228" s="421"/>
      <c r="K228" s="422"/>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644">
        <f>B226+1</f>
        <v>70</v>
      </c>
      <c r="C229" s="414"/>
      <c r="D229" s="415"/>
      <c r="E229" s="416"/>
      <c r="F229" s="118"/>
      <c r="G229" s="443"/>
      <c r="H229" s="652"/>
      <c r="I229" s="415"/>
      <c r="J229" s="415"/>
      <c r="K229" s="41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645"/>
      <c r="C230" s="417"/>
      <c r="D230" s="418"/>
      <c r="E230" s="419"/>
      <c r="F230" s="92"/>
      <c r="G230" s="650"/>
      <c r="H230" s="653"/>
      <c r="I230" s="418"/>
      <c r="J230" s="418"/>
      <c r="K230" s="419"/>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655"/>
      <c r="C231" s="420"/>
      <c r="D231" s="421"/>
      <c r="E231" s="422"/>
      <c r="F231" s="121">
        <f>C229</f>
        <v>0</v>
      </c>
      <c r="G231" s="656"/>
      <c r="H231" s="657"/>
      <c r="I231" s="421"/>
      <c r="J231" s="421"/>
      <c r="K231" s="422"/>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644">
        <f>B229+1</f>
        <v>71</v>
      </c>
      <c r="C232" s="414"/>
      <c r="D232" s="415"/>
      <c r="E232" s="416"/>
      <c r="F232" s="118"/>
      <c r="G232" s="443"/>
      <c r="H232" s="652"/>
      <c r="I232" s="415"/>
      <c r="J232" s="415"/>
      <c r="K232" s="41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645"/>
      <c r="C233" s="417"/>
      <c r="D233" s="418"/>
      <c r="E233" s="419"/>
      <c r="F233" s="92"/>
      <c r="G233" s="650"/>
      <c r="H233" s="653"/>
      <c r="I233" s="418"/>
      <c r="J233" s="418"/>
      <c r="K233" s="419"/>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655"/>
      <c r="C234" s="420"/>
      <c r="D234" s="421"/>
      <c r="E234" s="422"/>
      <c r="F234" s="121">
        <f>C232</f>
        <v>0</v>
      </c>
      <c r="G234" s="656"/>
      <c r="H234" s="657"/>
      <c r="I234" s="421"/>
      <c r="J234" s="421"/>
      <c r="K234" s="422"/>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644">
        <f>B232+1</f>
        <v>72</v>
      </c>
      <c r="C235" s="414"/>
      <c r="D235" s="415"/>
      <c r="E235" s="416"/>
      <c r="F235" s="118"/>
      <c r="G235" s="443"/>
      <c r="H235" s="652"/>
      <c r="I235" s="415"/>
      <c r="J235" s="415"/>
      <c r="K235" s="41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645"/>
      <c r="C236" s="417"/>
      <c r="D236" s="418"/>
      <c r="E236" s="419"/>
      <c r="F236" s="92"/>
      <c r="G236" s="650"/>
      <c r="H236" s="653"/>
      <c r="I236" s="418"/>
      <c r="J236" s="418"/>
      <c r="K236" s="419"/>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655"/>
      <c r="C237" s="420"/>
      <c r="D237" s="421"/>
      <c r="E237" s="422"/>
      <c r="F237" s="121">
        <f>C235</f>
        <v>0</v>
      </c>
      <c r="G237" s="656"/>
      <c r="H237" s="657"/>
      <c r="I237" s="421"/>
      <c r="J237" s="421"/>
      <c r="K237" s="422"/>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644">
        <f>B235+1</f>
        <v>73</v>
      </c>
      <c r="C238" s="414"/>
      <c r="D238" s="415"/>
      <c r="E238" s="416"/>
      <c r="F238" s="118"/>
      <c r="G238" s="443"/>
      <c r="H238" s="652"/>
      <c r="I238" s="415"/>
      <c r="J238" s="415"/>
      <c r="K238" s="41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645"/>
      <c r="C239" s="417"/>
      <c r="D239" s="418"/>
      <c r="E239" s="419"/>
      <c r="F239" s="92"/>
      <c r="G239" s="650"/>
      <c r="H239" s="653"/>
      <c r="I239" s="418"/>
      <c r="J239" s="418"/>
      <c r="K239" s="419"/>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655"/>
      <c r="C240" s="420"/>
      <c r="D240" s="421"/>
      <c r="E240" s="422"/>
      <c r="F240" s="121">
        <f>C238</f>
        <v>0</v>
      </c>
      <c r="G240" s="656"/>
      <c r="H240" s="657"/>
      <c r="I240" s="421"/>
      <c r="J240" s="421"/>
      <c r="K240" s="422"/>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644">
        <f>B238+1</f>
        <v>74</v>
      </c>
      <c r="C241" s="414"/>
      <c r="D241" s="415"/>
      <c r="E241" s="416"/>
      <c r="F241" s="118"/>
      <c r="G241" s="443"/>
      <c r="H241" s="652"/>
      <c r="I241" s="415"/>
      <c r="J241" s="415"/>
      <c r="K241" s="41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645"/>
      <c r="C242" s="417"/>
      <c r="D242" s="418"/>
      <c r="E242" s="419"/>
      <c r="F242" s="92"/>
      <c r="G242" s="650"/>
      <c r="H242" s="653"/>
      <c r="I242" s="418"/>
      <c r="J242" s="418"/>
      <c r="K242" s="419"/>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655"/>
      <c r="C243" s="420"/>
      <c r="D243" s="421"/>
      <c r="E243" s="422"/>
      <c r="F243" s="121">
        <f>C241</f>
        <v>0</v>
      </c>
      <c r="G243" s="656"/>
      <c r="H243" s="657"/>
      <c r="I243" s="421"/>
      <c r="J243" s="421"/>
      <c r="K243" s="422"/>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644">
        <f>B241+1</f>
        <v>75</v>
      </c>
      <c r="C244" s="414"/>
      <c r="D244" s="415"/>
      <c r="E244" s="416"/>
      <c r="F244" s="118"/>
      <c r="G244" s="443"/>
      <c r="H244" s="652"/>
      <c r="I244" s="415"/>
      <c r="J244" s="415"/>
      <c r="K244" s="41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645"/>
      <c r="C245" s="417"/>
      <c r="D245" s="418"/>
      <c r="E245" s="419"/>
      <c r="F245" s="92"/>
      <c r="G245" s="650"/>
      <c r="H245" s="653"/>
      <c r="I245" s="418"/>
      <c r="J245" s="418"/>
      <c r="K245" s="419"/>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655"/>
      <c r="C246" s="420"/>
      <c r="D246" s="421"/>
      <c r="E246" s="422"/>
      <c r="F246" s="121">
        <f>C244</f>
        <v>0</v>
      </c>
      <c r="G246" s="656"/>
      <c r="H246" s="657"/>
      <c r="I246" s="421"/>
      <c r="J246" s="421"/>
      <c r="K246" s="422"/>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644">
        <f>B244+1</f>
        <v>76</v>
      </c>
      <c r="C247" s="414"/>
      <c r="D247" s="415"/>
      <c r="E247" s="416"/>
      <c r="F247" s="118"/>
      <c r="G247" s="443"/>
      <c r="H247" s="652"/>
      <c r="I247" s="415"/>
      <c r="J247" s="415"/>
      <c r="K247" s="41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645"/>
      <c r="C248" s="417"/>
      <c r="D248" s="418"/>
      <c r="E248" s="419"/>
      <c r="F248" s="92"/>
      <c r="G248" s="650"/>
      <c r="H248" s="653"/>
      <c r="I248" s="418"/>
      <c r="J248" s="418"/>
      <c r="K248" s="419"/>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655"/>
      <c r="C249" s="420"/>
      <c r="D249" s="421"/>
      <c r="E249" s="422"/>
      <c r="F249" s="121">
        <f>C247</f>
        <v>0</v>
      </c>
      <c r="G249" s="656"/>
      <c r="H249" s="657"/>
      <c r="I249" s="421"/>
      <c r="J249" s="421"/>
      <c r="K249" s="422"/>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644">
        <f>B247+1</f>
        <v>77</v>
      </c>
      <c r="C250" s="414"/>
      <c r="D250" s="415"/>
      <c r="E250" s="416"/>
      <c r="F250" s="118"/>
      <c r="G250" s="443"/>
      <c r="H250" s="652"/>
      <c r="I250" s="415"/>
      <c r="J250" s="415"/>
      <c r="K250" s="41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645"/>
      <c r="C251" s="417"/>
      <c r="D251" s="418"/>
      <c r="E251" s="419"/>
      <c r="F251" s="92"/>
      <c r="G251" s="650"/>
      <c r="H251" s="653"/>
      <c r="I251" s="418"/>
      <c r="J251" s="418"/>
      <c r="K251" s="419"/>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655"/>
      <c r="C252" s="420"/>
      <c r="D252" s="421"/>
      <c r="E252" s="422"/>
      <c r="F252" s="121">
        <f>C250</f>
        <v>0</v>
      </c>
      <c r="G252" s="656"/>
      <c r="H252" s="657"/>
      <c r="I252" s="421"/>
      <c r="J252" s="421"/>
      <c r="K252" s="422"/>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644">
        <f>B250+1</f>
        <v>78</v>
      </c>
      <c r="C253" s="414"/>
      <c r="D253" s="415"/>
      <c r="E253" s="416"/>
      <c r="F253" s="118"/>
      <c r="G253" s="443"/>
      <c r="H253" s="652"/>
      <c r="I253" s="415"/>
      <c r="J253" s="415"/>
      <c r="K253" s="41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645"/>
      <c r="C254" s="417"/>
      <c r="D254" s="418"/>
      <c r="E254" s="419"/>
      <c r="F254" s="92"/>
      <c r="G254" s="650"/>
      <c r="H254" s="653"/>
      <c r="I254" s="418"/>
      <c r="J254" s="418"/>
      <c r="K254" s="419"/>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655"/>
      <c r="C255" s="420"/>
      <c r="D255" s="421"/>
      <c r="E255" s="422"/>
      <c r="F255" s="121">
        <f>C253</f>
        <v>0</v>
      </c>
      <c r="G255" s="656"/>
      <c r="H255" s="657"/>
      <c r="I255" s="421"/>
      <c r="J255" s="421"/>
      <c r="K255" s="422"/>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644">
        <f>B253+1</f>
        <v>79</v>
      </c>
      <c r="C256" s="414"/>
      <c r="D256" s="415"/>
      <c r="E256" s="416"/>
      <c r="F256" s="118"/>
      <c r="G256" s="443"/>
      <c r="H256" s="652"/>
      <c r="I256" s="415"/>
      <c r="J256" s="415"/>
      <c r="K256" s="41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645"/>
      <c r="C257" s="417"/>
      <c r="D257" s="418"/>
      <c r="E257" s="419"/>
      <c r="F257" s="92"/>
      <c r="G257" s="650"/>
      <c r="H257" s="653"/>
      <c r="I257" s="418"/>
      <c r="J257" s="418"/>
      <c r="K257" s="419"/>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655"/>
      <c r="C258" s="420"/>
      <c r="D258" s="421"/>
      <c r="E258" s="422"/>
      <c r="F258" s="121">
        <f>C256</f>
        <v>0</v>
      </c>
      <c r="G258" s="656"/>
      <c r="H258" s="657"/>
      <c r="I258" s="421"/>
      <c r="J258" s="421"/>
      <c r="K258" s="422"/>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644">
        <f>B256+1</f>
        <v>80</v>
      </c>
      <c r="C259" s="414"/>
      <c r="D259" s="415"/>
      <c r="E259" s="416"/>
      <c r="F259" s="118"/>
      <c r="G259" s="443"/>
      <c r="H259" s="652"/>
      <c r="I259" s="415"/>
      <c r="J259" s="415"/>
      <c r="K259" s="41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645"/>
      <c r="C260" s="417"/>
      <c r="D260" s="418"/>
      <c r="E260" s="419"/>
      <c r="F260" s="92"/>
      <c r="G260" s="650"/>
      <c r="H260" s="653"/>
      <c r="I260" s="418"/>
      <c r="J260" s="418"/>
      <c r="K260" s="419"/>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655"/>
      <c r="C261" s="420"/>
      <c r="D261" s="421"/>
      <c r="E261" s="422"/>
      <c r="F261" s="121">
        <f>C259</f>
        <v>0</v>
      </c>
      <c r="G261" s="656"/>
      <c r="H261" s="657"/>
      <c r="I261" s="421"/>
      <c r="J261" s="421"/>
      <c r="K261" s="422"/>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644">
        <f>B259+1</f>
        <v>81</v>
      </c>
      <c r="C262" s="414"/>
      <c r="D262" s="415"/>
      <c r="E262" s="416"/>
      <c r="F262" s="118"/>
      <c r="G262" s="443"/>
      <c r="H262" s="652"/>
      <c r="I262" s="415"/>
      <c r="J262" s="415"/>
      <c r="K262" s="41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645"/>
      <c r="C263" s="417"/>
      <c r="D263" s="418"/>
      <c r="E263" s="419"/>
      <c r="F263" s="92"/>
      <c r="G263" s="650"/>
      <c r="H263" s="653"/>
      <c r="I263" s="418"/>
      <c r="J263" s="418"/>
      <c r="K263" s="419"/>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655"/>
      <c r="C264" s="420"/>
      <c r="D264" s="421"/>
      <c r="E264" s="422"/>
      <c r="F264" s="121">
        <f>C262</f>
        <v>0</v>
      </c>
      <c r="G264" s="656"/>
      <c r="H264" s="657"/>
      <c r="I264" s="421"/>
      <c r="J264" s="421"/>
      <c r="K264" s="422"/>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644">
        <f>B262+1</f>
        <v>82</v>
      </c>
      <c r="C265" s="414"/>
      <c r="D265" s="415"/>
      <c r="E265" s="416"/>
      <c r="F265" s="118"/>
      <c r="G265" s="443"/>
      <c r="H265" s="652"/>
      <c r="I265" s="415"/>
      <c r="J265" s="415"/>
      <c r="K265" s="41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645"/>
      <c r="C266" s="417"/>
      <c r="D266" s="418"/>
      <c r="E266" s="419"/>
      <c r="F266" s="92"/>
      <c r="G266" s="650"/>
      <c r="H266" s="653"/>
      <c r="I266" s="418"/>
      <c r="J266" s="418"/>
      <c r="K266" s="419"/>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655"/>
      <c r="C267" s="420"/>
      <c r="D267" s="421"/>
      <c r="E267" s="422"/>
      <c r="F267" s="121">
        <f>C265</f>
        <v>0</v>
      </c>
      <c r="G267" s="656"/>
      <c r="H267" s="657"/>
      <c r="I267" s="421"/>
      <c r="J267" s="421"/>
      <c r="K267" s="422"/>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644">
        <f>B265+1</f>
        <v>83</v>
      </c>
      <c r="C268" s="414"/>
      <c r="D268" s="415"/>
      <c r="E268" s="416"/>
      <c r="F268" s="118"/>
      <c r="G268" s="443"/>
      <c r="H268" s="652"/>
      <c r="I268" s="415"/>
      <c r="J268" s="415"/>
      <c r="K268" s="41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645"/>
      <c r="C269" s="417"/>
      <c r="D269" s="418"/>
      <c r="E269" s="419"/>
      <c r="F269" s="92"/>
      <c r="G269" s="650"/>
      <c r="H269" s="653"/>
      <c r="I269" s="418"/>
      <c r="J269" s="418"/>
      <c r="K269" s="419"/>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655"/>
      <c r="C270" s="420"/>
      <c r="D270" s="421"/>
      <c r="E270" s="422"/>
      <c r="F270" s="121">
        <f>C268</f>
        <v>0</v>
      </c>
      <c r="G270" s="656"/>
      <c r="H270" s="657"/>
      <c r="I270" s="421"/>
      <c r="J270" s="421"/>
      <c r="K270" s="422"/>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644">
        <f>B268+1</f>
        <v>84</v>
      </c>
      <c r="C271" s="414"/>
      <c r="D271" s="415"/>
      <c r="E271" s="416"/>
      <c r="F271" s="118"/>
      <c r="G271" s="443"/>
      <c r="H271" s="652"/>
      <c r="I271" s="415"/>
      <c r="J271" s="415"/>
      <c r="K271" s="41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645"/>
      <c r="C272" s="417"/>
      <c r="D272" s="418"/>
      <c r="E272" s="419"/>
      <c r="F272" s="92"/>
      <c r="G272" s="650"/>
      <c r="H272" s="653"/>
      <c r="I272" s="418"/>
      <c r="J272" s="418"/>
      <c r="K272" s="419"/>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655"/>
      <c r="C273" s="420"/>
      <c r="D273" s="421"/>
      <c r="E273" s="422"/>
      <c r="F273" s="121">
        <f>C271</f>
        <v>0</v>
      </c>
      <c r="G273" s="656"/>
      <c r="H273" s="657"/>
      <c r="I273" s="421"/>
      <c r="J273" s="421"/>
      <c r="K273" s="422"/>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644">
        <f>B271+1</f>
        <v>85</v>
      </c>
      <c r="C274" s="414"/>
      <c r="D274" s="415"/>
      <c r="E274" s="416"/>
      <c r="F274" s="118"/>
      <c r="G274" s="443"/>
      <c r="H274" s="652"/>
      <c r="I274" s="415"/>
      <c r="J274" s="415"/>
      <c r="K274" s="41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645"/>
      <c r="C275" s="417"/>
      <c r="D275" s="418"/>
      <c r="E275" s="419"/>
      <c r="F275" s="92"/>
      <c r="G275" s="650"/>
      <c r="H275" s="653"/>
      <c r="I275" s="418"/>
      <c r="J275" s="418"/>
      <c r="K275" s="419"/>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655"/>
      <c r="C276" s="420"/>
      <c r="D276" s="421"/>
      <c r="E276" s="422"/>
      <c r="F276" s="121">
        <f>C274</f>
        <v>0</v>
      </c>
      <c r="G276" s="656"/>
      <c r="H276" s="657"/>
      <c r="I276" s="421"/>
      <c r="J276" s="421"/>
      <c r="K276" s="422"/>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644">
        <f>B274+1</f>
        <v>86</v>
      </c>
      <c r="C277" s="414"/>
      <c r="D277" s="415"/>
      <c r="E277" s="416"/>
      <c r="F277" s="118"/>
      <c r="G277" s="443"/>
      <c r="H277" s="652"/>
      <c r="I277" s="415"/>
      <c r="J277" s="415"/>
      <c r="K277" s="41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645"/>
      <c r="C278" s="417"/>
      <c r="D278" s="418"/>
      <c r="E278" s="419"/>
      <c r="F278" s="92"/>
      <c r="G278" s="650"/>
      <c r="H278" s="653"/>
      <c r="I278" s="418"/>
      <c r="J278" s="418"/>
      <c r="K278" s="419"/>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655"/>
      <c r="C279" s="420"/>
      <c r="D279" s="421"/>
      <c r="E279" s="422"/>
      <c r="F279" s="121">
        <f>C277</f>
        <v>0</v>
      </c>
      <c r="G279" s="656"/>
      <c r="H279" s="657"/>
      <c r="I279" s="421"/>
      <c r="J279" s="421"/>
      <c r="K279" s="422"/>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644">
        <f>B277+1</f>
        <v>87</v>
      </c>
      <c r="C280" s="414"/>
      <c r="D280" s="415"/>
      <c r="E280" s="416"/>
      <c r="F280" s="118"/>
      <c r="G280" s="443"/>
      <c r="H280" s="652"/>
      <c r="I280" s="415"/>
      <c r="J280" s="415"/>
      <c r="K280" s="41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645"/>
      <c r="C281" s="417"/>
      <c r="D281" s="418"/>
      <c r="E281" s="419"/>
      <c r="F281" s="92"/>
      <c r="G281" s="650"/>
      <c r="H281" s="653"/>
      <c r="I281" s="418"/>
      <c r="J281" s="418"/>
      <c r="K281" s="419"/>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655"/>
      <c r="C282" s="420"/>
      <c r="D282" s="421"/>
      <c r="E282" s="422"/>
      <c r="F282" s="121">
        <f>C280</f>
        <v>0</v>
      </c>
      <c r="G282" s="656"/>
      <c r="H282" s="657"/>
      <c r="I282" s="421"/>
      <c r="J282" s="421"/>
      <c r="K282" s="422"/>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644">
        <f>B280+1</f>
        <v>88</v>
      </c>
      <c r="C283" s="414"/>
      <c r="D283" s="415"/>
      <c r="E283" s="416"/>
      <c r="F283" s="118"/>
      <c r="G283" s="443"/>
      <c r="H283" s="652"/>
      <c r="I283" s="415"/>
      <c r="J283" s="415"/>
      <c r="K283" s="41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645"/>
      <c r="C284" s="417"/>
      <c r="D284" s="418"/>
      <c r="E284" s="419"/>
      <c r="F284" s="92"/>
      <c r="G284" s="650"/>
      <c r="H284" s="653"/>
      <c r="I284" s="418"/>
      <c r="J284" s="418"/>
      <c r="K284" s="419"/>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655"/>
      <c r="C285" s="420"/>
      <c r="D285" s="421"/>
      <c r="E285" s="422"/>
      <c r="F285" s="121">
        <f>C283</f>
        <v>0</v>
      </c>
      <c r="G285" s="656"/>
      <c r="H285" s="657"/>
      <c r="I285" s="421"/>
      <c r="J285" s="421"/>
      <c r="K285" s="422"/>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644">
        <f>B283+1</f>
        <v>89</v>
      </c>
      <c r="C286" s="414"/>
      <c r="D286" s="415"/>
      <c r="E286" s="416"/>
      <c r="F286" s="118"/>
      <c r="G286" s="443"/>
      <c r="H286" s="652"/>
      <c r="I286" s="415"/>
      <c r="J286" s="415"/>
      <c r="K286" s="41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645"/>
      <c r="C287" s="417"/>
      <c r="D287" s="418"/>
      <c r="E287" s="419"/>
      <c r="F287" s="92"/>
      <c r="G287" s="650"/>
      <c r="H287" s="653"/>
      <c r="I287" s="418"/>
      <c r="J287" s="418"/>
      <c r="K287" s="419"/>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655"/>
      <c r="C288" s="420"/>
      <c r="D288" s="421"/>
      <c r="E288" s="422"/>
      <c r="F288" s="121">
        <f>C286</f>
        <v>0</v>
      </c>
      <c r="G288" s="656"/>
      <c r="H288" s="657"/>
      <c r="I288" s="421"/>
      <c r="J288" s="421"/>
      <c r="K288" s="422"/>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644">
        <f>B286+1</f>
        <v>90</v>
      </c>
      <c r="C289" s="414"/>
      <c r="D289" s="415"/>
      <c r="E289" s="416"/>
      <c r="F289" s="118"/>
      <c r="G289" s="443"/>
      <c r="H289" s="652"/>
      <c r="I289" s="415"/>
      <c r="J289" s="415"/>
      <c r="K289" s="41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645"/>
      <c r="C290" s="417"/>
      <c r="D290" s="418"/>
      <c r="E290" s="419"/>
      <c r="F290" s="92"/>
      <c r="G290" s="650"/>
      <c r="H290" s="653"/>
      <c r="I290" s="418"/>
      <c r="J290" s="418"/>
      <c r="K290" s="419"/>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655"/>
      <c r="C291" s="420"/>
      <c r="D291" s="421"/>
      <c r="E291" s="422"/>
      <c r="F291" s="121">
        <f>C289</f>
        <v>0</v>
      </c>
      <c r="G291" s="656"/>
      <c r="H291" s="657"/>
      <c r="I291" s="421"/>
      <c r="J291" s="421"/>
      <c r="K291" s="422"/>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644">
        <f>B289+1</f>
        <v>91</v>
      </c>
      <c r="C292" s="414"/>
      <c r="D292" s="415"/>
      <c r="E292" s="416"/>
      <c r="F292" s="118"/>
      <c r="G292" s="443"/>
      <c r="H292" s="652"/>
      <c r="I292" s="415"/>
      <c r="J292" s="415"/>
      <c r="K292" s="41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645"/>
      <c r="C293" s="417"/>
      <c r="D293" s="418"/>
      <c r="E293" s="419"/>
      <c r="F293" s="92"/>
      <c r="G293" s="650"/>
      <c r="H293" s="653"/>
      <c r="I293" s="418"/>
      <c r="J293" s="418"/>
      <c r="K293" s="419"/>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655"/>
      <c r="C294" s="420"/>
      <c r="D294" s="421"/>
      <c r="E294" s="422"/>
      <c r="F294" s="121">
        <f>C292</f>
        <v>0</v>
      </c>
      <c r="G294" s="656"/>
      <c r="H294" s="657"/>
      <c r="I294" s="421"/>
      <c r="J294" s="421"/>
      <c r="K294" s="422"/>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644">
        <f>B292+1</f>
        <v>92</v>
      </c>
      <c r="C295" s="414"/>
      <c r="D295" s="415"/>
      <c r="E295" s="416"/>
      <c r="F295" s="118"/>
      <c r="G295" s="443"/>
      <c r="H295" s="652"/>
      <c r="I295" s="415"/>
      <c r="J295" s="415"/>
      <c r="K295" s="41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645"/>
      <c r="C296" s="417"/>
      <c r="D296" s="418"/>
      <c r="E296" s="419"/>
      <c r="F296" s="92"/>
      <c r="G296" s="650"/>
      <c r="H296" s="653"/>
      <c r="I296" s="418"/>
      <c r="J296" s="418"/>
      <c r="K296" s="419"/>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655"/>
      <c r="C297" s="420"/>
      <c r="D297" s="421"/>
      <c r="E297" s="422"/>
      <c r="F297" s="121">
        <f>C295</f>
        <v>0</v>
      </c>
      <c r="G297" s="656"/>
      <c r="H297" s="657"/>
      <c r="I297" s="421"/>
      <c r="J297" s="421"/>
      <c r="K297" s="422"/>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644">
        <f>B295+1</f>
        <v>93</v>
      </c>
      <c r="C298" s="414"/>
      <c r="D298" s="415"/>
      <c r="E298" s="416"/>
      <c r="F298" s="118"/>
      <c r="G298" s="443"/>
      <c r="H298" s="652"/>
      <c r="I298" s="415"/>
      <c r="J298" s="415"/>
      <c r="K298" s="41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645"/>
      <c r="C299" s="417"/>
      <c r="D299" s="418"/>
      <c r="E299" s="419"/>
      <c r="F299" s="92"/>
      <c r="G299" s="650"/>
      <c r="H299" s="653"/>
      <c r="I299" s="418"/>
      <c r="J299" s="418"/>
      <c r="K299" s="419"/>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655"/>
      <c r="C300" s="420"/>
      <c r="D300" s="421"/>
      <c r="E300" s="422"/>
      <c r="F300" s="121">
        <f>C298</f>
        <v>0</v>
      </c>
      <c r="G300" s="656"/>
      <c r="H300" s="657"/>
      <c r="I300" s="421"/>
      <c r="J300" s="421"/>
      <c r="K300" s="422"/>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644">
        <f>B298+1</f>
        <v>94</v>
      </c>
      <c r="C301" s="414"/>
      <c r="D301" s="415"/>
      <c r="E301" s="416"/>
      <c r="F301" s="118"/>
      <c r="G301" s="443"/>
      <c r="H301" s="652"/>
      <c r="I301" s="415"/>
      <c r="J301" s="415"/>
      <c r="K301" s="41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645"/>
      <c r="C302" s="417"/>
      <c r="D302" s="418"/>
      <c r="E302" s="419"/>
      <c r="F302" s="92"/>
      <c r="G302" s="650"/>
      <c r="H302" s="653"/>
      <c r="I302" s="418"/>
      <c r="J302" s="418"/>
      <c r="K302" s="419"/>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655"/>
      <c r="C303" s="420"/>
      <c r="D303" s="421"/>
      <c r="E303" s="422"/>
      <c r="F303" s="121">
        <f>C301</f>
        <v>0</v>
      </c>
      <c r="G303" s="656"/>
      <c r="H303" s="657"/>
      <c r="I303" s="421"/>
      <c r="J303" s="421"/>
      <c r="K303" s="422"/>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644">
        <f>B301+1</f>
        <v>95</v>
      </c>
      <c r="C304" s="414"/>
      <c r="D304" s="415"/>
      <c r="E304" s="416"/>
      <c r="F304" s="118"/>
      <c r="G304" s="443"/>
      <c r="H304" s="652"/>
      <c r="I304" s="415"/>
      <c r="J304" s="415"/>
      <c r="K304" s="41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645"/>
      <c r="C305" s="417"/>
      <c r="D305" s="418"/>
      <c r="E305" s="419"/>
      <c r="F305" s="92"/>
      <c r="G305" s="650"/>
      <c r="H305" s="653"/>
      <c r="I305" s="418"/>
      <c r="J305" s="418"/>
      <c r="K305" s="419"/>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655"/>
      <c r="C306" s="420"/>
      <c r="D306" s="421"/>
      <c r="E306" s="422"/>
      <c r="F306" s="121">
        <f>C304</f>
        <v>0</v>
      </c>
      <c r="G306" s="656"/>
      <c r="H306" s="657"/>
      <c r="I306" s="421"/>
      <c r="J306" s="421"/>
      <c r="K306" s="422"/>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644">
        <f>B304+1</f>
        <v>96</v>
      </c>
      <c r="C307" s="414"/>
      <c r="D307" s="415"/>
      <c r="E307" s="416"/>
      <c r="F307" s="118"/>
      <c r="G307" s="443"/>
      <c r="H307" s="652"/>
      <c r="I307" s="415"/>
      <c r="J307" s="415"/>
      <c r="K307" s="41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645"/>
      <c r="C308" s="417"/>
      <c r="D308" s="418"/>
      <c r="E308" s="419"/>
      <c r="F308" s="92"/>
      <c r="G308" s="650"/>
      <c r="H308" s="653"/>
      <c r="I308" s="418"/>
      <c r="J308" s="418"/>
      <c r="K308" s="419"/>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655"/>
      <c r="C309" s="420"/>
      <c r="D309" s="421"/>
      <c r="E309" s="422"/>
      <c r="F309" s="121">
        <f>C307</f>
        <v>0</v>
      </c>
      <c r="G309" s="656"/>
      <c r="H309" s="657"/>
      <c r="I309" s="421"/>
      <c r="J309" s="421"/>
      <c r="K309" s="422"/>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644">
        <f>B307+1</f>
        <v>97</v>
      </c>
      <c r="C310" s="414"/>
      <c r="D310" s="415"/>
      <c r="E310" s="416"/>
      <c r="F310" s="118"/>
      <c r="G310" s="443"/>
      <c r="H310" s="652"/>
      <c r="I310" s="415"/>
      <c r="J310" s="415"/>
      <c r="K310" s="41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645"/>
      <c r="C311" s="417"/>
      <c r="D311" s="418"/>
      <c r="E311" s="419"/>
      <c r="F311" s="92"/>
      <c r="G311" s="650"/>
      <c r="H311" s="653"/>
      <c r="I311" s="418"/>
      <c r="J311" s="418"/>
      <c r="K311" s="419"/>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655"/>
      <c r="C312" s="420"/>
      <c r="D312" s="421"/>
      <c r="E312" s="422"/>
      <c r="F312" s="121">
        <f>C310</f>
        <v>0</v>
      </c>
      <c r="G312" s="656"/>
      <c r="H312" s="657"/>
      <c r="I312" s="421"/>
      <c r="J312" s="421"/>
      <c r="K312" s="422"/>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644">
        <f>B310+1</f>
        <v>98</v>
      </c>
      <c r="C313" s="414"/>
      <c r="D313" s="415"/>
      <c r="E313" s="416"/>
      <c r="F313" s="118"/>
      <c r="G313" s="443"/>
      <c r="H313" s="652"/>
      <c r="I313" s="415"/>
      <c r="J313" s="415"/>
      <c r="K313" s="41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645"/>
      <c r="C314" s="417"/>
      <c r="D314" s="418"/>
      <c r="E314" s="419"/>
      <c r="F314" s="92"/>
      <c r="G314" s="650"/>
      <c r="H314" s="653"/>
      <c r="I314" s="418"/>
      <c r="J314" s="418"/>
      <c r="K314" s="419"/>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655"/>
      <c r="C315" s="420"/>
      <c r="D315" s="421"/>
      <c r="E315" s="422"/>
      <c r="F315" s="121">
        <f>C313</f>
        <v>0</v>
      </c>
      <c r="G315" s="656"/>
      <c r="H315" s="657"/>
      <c r="I315" s="421"/>
      <c r="J315" s="421"/>
      <c r="K315" s="422"/>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644">
        <f>B313+1</f>
        <v>99</v>
      </c>
      <c r="C316" s="414"/>
      <c r="D316" s="415"/>
      <c r="E316" s="416"/>
      <c r="F316" s="118"/>
      <c r="G316" s="443"/>
      <c r="H316" s="652"/>
      <c r="I316" s="415"/>
      <c r="J316" s="415"/>
      <c r="K316" s="41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645"/>
      <c r="C317" s="417"/>
      <c r="D317" s="418"/>
      <c r="E317" s="419"/>
      <c r="F317" s="92"/>
      <c r="G317" s="650"/>
      <c r="H317" s="653"/>
      <c r="I317" s="418"/>
      <c r="J317" s="418"/>
      <c r="K317" s="419"/>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655"/>
      <c r="C318" s="420"/>
      <c r="D318" s="421"/>
      <c r="E318" s="422"/>
      <c r="F318" s="121">
        <f>C316</f>
        <v>0</v>
      </c>
      <c r="G318" s="656"/>
      <c r="H318" s="657"/>
      <c r="I318" s="421"/>
      <c r="J318" s="421"/>
      <c r="K318" s="422"/>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644">
        <f>B316+1</f>
        <v>100</v>
      </c>
      <c r="C319" s="414"/>
      <c r="D319" s="415"/>
      <c r="E319" s="416"/>
      <c r="F319" s="118"/>
      <c r="G319" s="443"/>
      <c r="H319" s="652"/>
      <c r="I319" s="415"/>
      <c r="J319" s="415"/>
      <c r="K319" s="41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645"/>
      <c r="C320" s="417"/>
      <c r="D320" s="418"/>
      <c r="E320" s="419"/>
      <c r="F320" s="92"/>
      <c r="G320" s="650"/>
      <c r="H320" s="653"/>
      <c r="I320" s="418"/>
      <c r="J320" s="418"/>
      <c r="K320" s="419"/>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646"/>
      <c r="C321" s="647"/>
      <c r="D321" s="648"/>
      <c r="E321" s="649"/>
      <c r="F321" s="121">
        <f>C319</f>
        <v>0</v>
      </c>
      <c r="G321" s="651"/>
      <c r="H321" s="654"/>
      <c r="I321" s="648"/>
      <c r="J321" s="648"/>
      <c r="K321" s="649"/>
      <c r="L321" s="509"/>
      <c r="M321" s="470"/>
      <c r="N321" s="470"/>
      <c r="O321" s="471"/>
      <c r="P321" s="537" t="s">
        <v>50</v>
      </c>
      <c r="Q321" s="538"/>
      <c r="R321" s="539"/>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640">
        <f>IF($BB$3="４週",SUM(S321:AT321),IF($BB$3="暦月",SUM(S321:AW321),""))</f>
        <v>0</v>
      </c>
      <c r="AY321" s="641"/>
      <c r="AZ321" s="642">
        <f>IF($BB$3="４週",AX321/4,IF($BB$3="暦月",'地密通所（100名）'!AX321/('地密通所（100名）'!$BB$8/7),""))</f>
        <v>0</v>
      </c>
      <c r="BA321" s="643"/>
      <c r="BB321" s="469"/>
      <c r="BC321" s="470"/>
      <c r="BD321" s="470"/>
      <c r="BE321" s="470"/>
      <c r="BF321" s="47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190</v>
      </c>
      <c r="H323" s="458"/>
      <c r="I323" s="458"/>
      <c r="J323" s="458"/>
      <c r="K323" s="459"/>
      <c r="L323" s="281"/>
      <c r="M323" s="475" t="s">
        <v>60</v>
      </c>
      <c r="N323" s="476"/>
      <c r="O323" s="476"/>
      <c r="P323" s="476"/>
      <c r="Q323" s="476"/>
      <c r="R323" s="477"/>
      <c r="S323" s="282" t="str">
        <f t="shared" ref="S323:AB325" si="1">IF(SUMIF($F$22:$F$321, $M323, S$22:S$321)=0,"",SUMIF($F$22:$F$321, $M323, S$22:S$321))</f>
        <v/>
      </c>
      <c r="T323" s="283" t="str">
        <f t="shared" si="1"/>
        <v/>
      </c>
      <c r="U323" s="283" t="str">
        <f t="shared" si="1"/>
        <v/>
      </c>
      <c r="V323" s="283" t="str">
        <f t="shared" si="1"/>
        <v/>
      </c>
      <c r="W323" s="283" t="str">
        <f t="shared" si="1"/>
        <v/>
      </c>
      <c r="X323" s="283" t="str">
        <f t="shared" si="1"/>
        <v/>
      </c>
      <c r="Y323" s="284" t="str">
        <f t="shared" si="1"/>
        <v/>
      </c>
      <c r="Z323" s="282" t="str">
        <f t="shared" si="1"/>
        <v/>
      </c>
      <c r="AA323" s="283" t="str">
        <f t="shared" si="1"/>
        <v/>
      </c>
      <c r="AB323" s="283" t="str">
        <f t="shared" si="1"/>
        <v/>
      </c>
      <c r="AC323" s="283" t="str">
        <f t="shared" ref="AC323:AL325" si="2">IF(SUMIF($F$22:$F$321, $M323, AC$22:AC$321)=0,"",SUMIF($F$22:$F$321, $M323, AC$22:AC$321))</f>
        <v/>
      </c>
      <c r="AD323" s="283" t="str">
        <f t="shared" si="2"/>
        <v/>
      </c>
      <c r="AE323" s="283" t="str">
        <f t="shared" si="2"/>
        <v/>
      </c>
      <c r="AF323" s="284" t="str">
        <f t="shared" si="2"/>
        <v/>
      </c>
      <c r="AG323" s="282" t="str">
        <f t="shared" si="2"/>
        <v/>
      </c>
      <c r="AH323" s="283" t="str">
        <f t="shared" si="2"/>
        <v/>
      </c>
      <c r="AI323" s="283" t="str">
        <f t="shared" si="2"/>
        <v/>
      </c>
      <c r="AJ323" s="283" t="str">
        <f t="shared" si="2"/>
        <v/>
      </c>
      <c r="AK323" s="283" t="str">
        <f t="shared" si="2"/>
        <v/>
      </c>
      <c r="AL323" s="283" t="str">
        <f t="shared" si="2"/>
        <v/>
      </c>
      <c r="AM323" s="284" t="str">
        <f t="shared" ref="AM323:AX325" si="3">IF(SUMIF($F$22:$F$321, $M323, AM$22:AM$321)=0,"",SUMIF($F$22:$F$321, $M323, AM$22:AM$321))</f>
        <v/>
      </c>
      <c r="AN323" s="282" t="str">
        <f t="shared" si="3"/>
        <v/>
      </c>
      <c r="AO323" s="283" t="str">
        <f t="shared" si="3"/>
        <v/>
      </c>
      <c r="AP323" s="283" t="str">
        <f t="shared" si="3"/>
        <v/>
      </c>
      <c r="AQ323" s="283" t="str">
        <f t="shared" si="3"/>
        <v/>
      </c>
      <c r="AR323" s="283" t="str">
        <f t="shared" si="3"/>
        <v/>
      </c>
      <c r="AS323" s="283" t="str">
        <f t="shared" si="3"/>
        <v/>
      </c>
      <c r="AT323" s="284" t="str">
        <f t="shared" si="3"/>
        <v/>
      </c>
      <c r="AU323" s="282" t="str">
        <f t="shared" si="3"/>
        <v/>
      </c>
      <c r="AV323" s="283" t="str">
        <f t="shared" si="3"/>
        <v/>
      </c>
      <c r="AW323" s="283" t="str">
        <f t="shared" si="3"/>
        <v/>
      </c>
      <c r="AX323" s="493" t="str">
        <f t="shared" si="3"/>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 t="shared" si="1"/>
        <v/>
      </c>
      <c r="T324" s="283" t="str">
        <f t="shared" si="1"/>
        <v/>
      </c>
      <c r="U324" s="283" t="str">
        <f t="shared" si="1"/>
        <v/>
      </c>
      <c r="V324" s="283" t="str">
        <f t="shared" si="1"/>
        <v/>
      </c>
      <c r="W324" s="283" t="str">
        <f t="shared" si="1"/>
        <v/>
      </c>
      <c r="X324" s="283" t="str">
        <f t="shared" si="1"/>
        <v/>
      </c>
      <c r="Y324" s="284" t="str">
        <f t="shared" si="1"/>
        <v/>
      </c>
      <c r="Z324" s="282" t="str">
        <f t="shared" si="1"/>
        <v/>
      </c>
      <c r="AA324" s="283" t="str">
        <f t="shared" si="1"/>
        <v/>
      </c>
      <c r="AB324" s="283" t="str">
        <f t="shared" si="1"/>
        <v/>
      </c>
      <c r="AC324" s="283" t="str">
        <f t="shared" si="2"/>
        <v/>
      </c>
      <c r="AD324" s="283" t="str">
        <f t="shared" si="2"/>
        <v/>
      </c>
      <c r="AE324" s="283" t="str">
        <f t="shared" si="2"/>
        <v/>
      </c>
      <c r="AF324" s="284" t="str">
        <f t="shared" si="2"/>
        <v/>
      </c>
      <c r="AG324" s="282" t="str">
        <f t="shared" si="2"/>
        <v/>
      </c>
      <c r="AH324" s="283" t="str">
        <f t="shared" si="2"/>
        <v/>
      </c>
      <c r="AI324" s="283" t="str">
        <f t="shared" si="2"/>
        <v/>
      </c>
      <c r="AJ324" s="283" t="str">
        <f t="shared" si="2"/>
        <v/>
      </c>
      <c r="AK324" s="283" t="str">
        <f t="shared" si="2"/>
        <v/>
      </c>
      <c r="AL324" s="283" t="str">
        <f t="shared" si="2"/>
        <v/>
      </c>
      <c r="AM324" s="284" t="str">
        <f t="shared" si="3"/>
        <v/>
      </c>
      <c r="AN324" s="282" t="str">
        <f t="shared" si="3"/>
        <v/>
      </c>
      <c r="AO324" s="283" t="str">
        <f t="shared" si="3"/>
        <v/>
      </c>
      <c r="AP324" s="283" t="str">
        <f t="shared" si="3"/>
        <v/>
      </c>
      <c r="AQ324" s="283" t="str">
        <f t="shared" si="3"/>
        <v/>
      </c>
      <c r="AR324" s="283" t="str">
        <f t="shared" si="3"/>
        <v/>
      </c>
      <c r="AS324" s="283" t="str">
        <f t="shared" si="3"/>
        <v/>
      </c>
      <c r="AT324" s="284" t="str">
        <f t="shared" si="3"/>
        <v/>
      </c>
      <c r="AU324" s="282" t="str">
        <f t="shared" si="3"/>
        <v/>
      </c>
      <c r="AV324" s="283" t="str">
        <f t="shared" si="3"/>
        <v/>
      </c>
      <c r="AW324" s="283" t="str">
        <f t="shared" si="3"/>
        <v/>
      </c>
      <c r="AX324" s="493" t="str">
        <f t="shared" si="3"/>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 t="shared" si="1"/>
        <v/>
      </c>
      <c r="T325" s="283" t="str">
        <f t="shared" si="1"/>
        <v/>
      </c>
      <c r="U325" s="283" t="str">
        <f t="shared" si="1"/>
        <v/>
      </c>
      <c r="V325" s="283" t="str">
        <f t="shared" si="1"/>
        <v/>
      </c>
      <c r="W325" s="283" t="str">
        <f t="shared" si="1"/>
        <v/>
      </c>
      <c r="X325" s="283" t="str">
        <f t="shared" si="1"/>
        <v/>
      </c>
      <c r="Y325" s="284" t="str">
        <f t="shared" si="1"/>
        <v/>
      </c>
      <c r="Z325" s="282" t="str">
        <f t="shared" si="1"/>
        <v/>
      </c>
      <c r="AA325" s="283" t="str">
        <f t="shared" si="1"/>
        <v/>
      </c>
      <c r="AB325" s="283" t="str">
        <f t="shared" si="1"/>
        <v/>
      </c>
      <c r="AC325" s="283" t="str">
        <f t="shared" si="2"/>
        <v/>
      </c>
      <c r="AD325" s="283" t="str">
        <f t="shared" si="2"/>
        <v/>
      </c>
      <c r="AE325" s="283" t="str">
        <f t="shared" si="2"/>
        <v/>
      </c>
      <c r="AF325" s="284" t="str">
        <f t="shared" si="2"/>
        <v/>
      </c>
      <c r="AG325" s="282" t="str">
        <f t="shared" si="2"/>
        <v/>
      </c>
      <c r="AH325" s="283" t="str">
        <f t="shared" si="2"/>
        <v/>
      </c>
      <c r="AI325" s="283" t="str">
        <f t="shared" si="2"/>
        <v/>
      </c>
      <c r="AJ325" s="283" t="str">
        <f t="shared" si="2"/>
        <v/>
      </c>
      <c r="AK325" s="283" t="str">
        <f t="shared" si="2"/>
        <v/>
      </c>
      <c r="AL325" s="283" t="str">
        <f t="shared" si="2"/>
        <v/>
      </c>
      <c r="AM325" s="284" t="str">
        <f t="shared" si="3"/>
        <v/>
      </c>
      <c r="AN325" s="282" t="str">
        <f t="shared" si="3"/>
        <v/>
      </c>
      <c r="AO325" s="283" t="str">
        <f t="shared" si="3"/>
        <v/>
      </c>
      <c r="AP325" s="283" t="str">
        <f t="shared" si="3"/>
        <v/>
      </c>
      <c r="AQ325" s="283" t="str">
        <f t="shared" si="3"/>
        <v/>
      </c>
      <c r="AR325" s="283" t="str">
        <f t="shared" si="3"/>
        <v/>
      </c>
      <c r="AS325" s="283" t="str">
        <f t="shared" si="3"/>
        <v/>
      </c>
      <c r="AT325" s="284" t="str">
        <f t="shared" si="3"/>
        <v/>
      </c>
      <c r="AU325" s="282" t="str">
        <f t="shared" si="3"/>
        <v/>
      </c>
      <c r="AV325" s="283" t="str">
        <f t="shared" si="3"/>
        <v/>
      </c>
      <c r="AW325" s="283" t="str">
        <f t="shared" si="3"/>
        <v/>
      </c>
      <c r="AX325" s="493" t="str">
        <f t="shared" si="3"/>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191</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192</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213</v>
      </c>
      <c r="H328" s="514"/>
      <c r="I328" s="514"/>
      <c r="J328" s="514"/>
      <c r="K328" s="514"/>
      <c r="L328" s="514"/>
      <c r="M328" s="514"/>
      <c r="N328" s="514"/>
      <c r="O328" s="514"/>
      <c r="P328" s="514"/>
      <c r="Q328" s="514"/>
      <c r="R328" s="515"/>
      <c r="S328" s="270" t="str">
        <f>IF(S327&lt;&gt;"",IF(S326&gt;15,((S326-15)/5+1)*S327,S327),"")</f>
        <v/>
      </c>
      <c r="T328" s="271" t="str">
        <f t="shared" ref="T328:AW328" si="4">IF(T327&lt;&gt;"",IF(T326&gt;15,((T326-15)/5+1)*T327,T327),"")</f>
        <v/>
      </c>
      <c r="U328" s="271" t="str">
        <f t="shared" si="4"/>
        <v/>
      </c>
      <c r="V328" s="271" t="str">
        <f t="shared" si="4"/>
        <v/>
      </c>
      <c r="W328" s="271" t="str">
        <f t="shared" si="4"/>
        <v/>
      </c>
      <c r="X328" s="271" t="str">
        <f t="shared" si="4"/>
        <v/>
      </c>
      <c r="Y328" s="272" t="str">
        <f t="shared" si="4"/>
        <v/>
      </c>
      <c r="Z328" s="270" t="str">
        <f t="shared" si="4"/>
        <v/>
      </c>
      <c r="AA328" s="271" t="str">
        <f t="shared" si="4"/>
        <v/>
      </c>
      <c r="AB328" s="271" t="str">
        <f t="shared" si="4"/>
        <v/>
      </c>
      <c r="AC328" s="271" t="str">
        <f t="shared" si="4"/>
        <v/>
      </c>
      <c r="AD328" s="271" t="str">
        <f t="shared" si="4"/>
        <v/>
      </c>
      <c r="AE328" s="271" t="str">
        <f t="shared" si="4"/>
        <v/>
      </c>
      <c r="AF328" s="272" t="str">
        <f t="shared" si="4"/>
        <v/>
      </c>
      <c r="AG328" s="270" t="str">
        <f t="shared" si="4"/>
        <v/>
      </c>
      <c r="AH328" s="271" t="str">
        <f t="shared" si="4"/>
        <v/>
      </c>
      <c r="AI328" s="271" t="str">
        <f t="shared" si="4"/>
        <v/>
      </c>
      <c r="AJ328" s="271" t="str">
        <f t="shared" si="4"/>
        <v/>
      </c>
      <c r="AK328" s="271" t="str">
        <f t="shared" si="4"/>
        <v/>
      </c>
      <c r="AL328" s="271" t="str">
        <f t="shared" si="4"/>
        <v/>
      </c>
      <c r="AM328" s="272" t="str">
        <f t="shared" si="4"/>
        <v/>
      </c>
      <c r="AN328" s="270" t="str">
        <f t="shared" si="4"/>
        <v/>
      </c>
      <c r="AO328" s="271" t="str">
        <f t="shared" si="4"/>
        <v/>
      </c>
      <c r="AP328" s="271" t="str">
        <f t="shared" si="4"/>
        <v/>
      </c>
      <c r="AQ328" s="271" t="str">
        <f t="shared" si="4"/>
        <v/>
      </c>
      <c r="AR328" s="271" t="str">
        <f t="shared" si="4"/>
        <v/>
      </c>
      <c r="AS328" s="271" t="str">
        <f t="shared" si="4"/>
        <v/>
      </c>
      <c r="AT328" s="272" t="str">
        <f t="shared" si="4"/>
        <v/>
      </c>
      <c r="AU328" s="267" t="str">
        <f t="shared" si="4"/>
        <v/>
      </c>
      <c r="AV328" s="268" t="str">
        <f t="shared" si="4"/>
        <v/>
      </c>
      <c r="AW328" s="269" t="str">
        <f t="shared" si="4"/>
        <v/>
      </c>
      <c r="AX328" s="566"/>
      <c r="AY328" s="567"/>
      <c r="AZ328" s="567"/>
      <c r="BA328" s="568"/>
      <c r="BB328" s="557"/>
      <c r="BC328" s="558"/>
      <c r="BD328" s="558"/>
      <c r="BE328" s="558"/>
      <c r="BF328" s="559"/>
    </row>
    <row r="329" spans="1:73" ht="18.75" customHeight="1" x14ac:dyDescent="0.4">
      <c r="B329" s="516" t="s">
        <v>193</v>
      </c>
      <c r="C329" s="517"/>
      <c r="D329" s="517"/>
      <c r="E329" s="517"/>
      <c r="F329" s="517"/>
      <c r="G329" s="517"/>
      <c r="H329" s="517"/>
      <c r="I329" s="517"/>
      <c r="J329" s="517"/>
      <c r="K329" s="518"/>
      <c r="L329" s="522" t="s">
        <v>60</v>
      </c>
      <c r="M329" s="522"/>
      <c r="N329" s="522"/>
      <c r="O329" s="522"/>
      <c r="P329" s="522"/>
      <c r="Q329" s="522"/>
      <c r="R329" s="523"/>
      <c r="S329" s="252" t="str">
        <f t="shared" ref="S329:AH331" si="5">IF($L329="","",IF(COUNTIFS($F$22:$F$321,$L329,S$22:S$321,"&gt;0")=0,"",COUNTIFS($F$22:$F$321,$L329,S$22:S$321,"&gt;0")))</f>
        <v/>
      </c>
      <c r="T329" s="253" t="str">
        <f t="shared" si="5"/>
        <v/>
      </c>
      <c r="U329" s="253" t="str">
        <f t="shared" si="5"/>
        <v/>
      </c>
      <c r="V329" s="253" t="str">
        <f t="shared" si="5"/>
        <v/>
      </c>
      <c r="W329" s="253" t="str">
        <f t="shared" si="5"/>
        <v/>
      </c>
      <c r="X329" s="253" t="str">
        <f t="shared" si="5"/>
        <v/>
      </c>
      <c r="Y329" s="254" t="str">
        <f t="shared" si="5"/>
        <v/>
      </c>
      <c r="Z329" s="255" t="str">
        <f t="shared" si="5"/>
        <v/>
      </c>
      <c r="AA329" s="253" t="str">
        <f t="shared" si="5"/>
        <v/>
      </c>
      <c r="AB329" s="253" t="str">
        <f t="shared" si="5"/>
        <v/>
      </c>
      <c r="AC329" s="253" t="str">
        <f t="shared" si="5"/>
        <v/>
      </c>
      <c r="AD329" s="253" t="str">
        <f t="shared" si="5"/>
        <v/>
      </c>
      <c r="AE329" s="253" t="str">
        <f t="shared" si="5"/>
        <v/>
      </c>
      <c r="AF329" s="254" t="str">
        <f t="shared" si="5"/>
        <v/>
      </c>
      <c r="AG329" s="253" t="str">
        <f t="shared" si="5"/>
        <v/>
      </c>
      <c r="AH329" s="253" t="str">
        <f t="shared" si="5"/>
        <v/>
      </c>
      <c r="AI329" s="253" t="str">
        <f t="shared" ref="T329:AW332" si="6">IF($L329="","",IF(COUNTIFS($F$22:$F$321,$L329,AI$22:AI$321,"&gt;0")=0,"",COUNTIFS($F$22:$F$321,$L329,AI$22:AI$321,"&gt;0")))</f>
        <v/>
      </c>
      <c r="AJ329" s="253" t="str">
        <f t="shared" si="6"/>
        <v/>
      </c>
      <c r="AK329" s="253" t="str">
        <f t="shared" si="6"/>
        <v/>
      </c>
      <c r="AL329" s="253" t="str">
        <f t="shared" si="6"/>
        <v/>
      </c>
      <c r="AM329" s="254" t="str">
        <f t="shared" si="6"/>
        <v/>
      </c>
      <c r="AN329" s="253" t="str">
        <f t="shared" si="6"/>
        <v/>
      </c>
      <c r="AO329" s="253" t="str">
        <f t="shared" si="6"/>
        <v/>
      </c>
      <c r="AP329" s="253" t="str">
        <f t="shared" si="6"/>
        <v/>
      </c>
      <c r="AQ329" s="253" t="str">
        <f t="shared" si="6"/>
        <v/>
      </c>
      <c r="AR329" s="253" t="str">
        <f t="shared" si="6"/>
        <v/>
      </c>
      <c r="AS329" s="253" t="str">
        <f t="shared" si="6"/>
        <v/>
      </c>
      <c r="AT329" s="254" t="str">
        <f t="shared" si="6"/>
        <v/>
      </c>
      <c r="AU329" s="253" t="str">
        <f t="shared" si="6"/>
        <v/>
      </c>
      <c r="AV329" s="253" t="str">
        <f t="shared" si="6"/>
        <v/>
      </c>
      <c r="AW329" s="254" t="str">
        <f t="shared" si="6"/>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si="5"/>
        <v/>
      </c>
      <c r="T330" s="244" t="str">
        <f t="shared" si="6"/>
        <v/>
      </c>
      <c r="U330" s="244" t="str">
        <f t="shared" si="6"/>
        <v/>
      </c>
      <c r="V330" s="244" t="str">
        <f t="shared" si="6"/>
        <v/>
      </c>
      <c r="W330" s="244" t="str">
        <f t="shared" si="6"/>
        <v/>
      </c>
      <c r="X330" s="244" t="str">
        <f t="shared" si="6"/>
        <v/>
      </c>
      <c r="Y330" s="245" t="str">
        <f t="shared" si="6"/>
        <v/>
      </c>
      <c r="Z330" s="256" t="str">
        <f t="shared" si="6"/>
        <v/>
      </c>
      <c r="AA330" s="244" t="str">
        <f t="shared" si="6"/>
        <v/>
      </c>
      <c r="AB330" s="244" t="str">
        <f t="shared" si="6"/>
        <v/>
      </c>
      <c r="AC330" s="244" t="str">
        <f t="shared" si="6"/>
        <v/>
      </c>
      <c r="AD330" s="244" t="str">
        <f t="shared" si="6"/>
        <v/>
      </c>
      <c r="AE330" s="244" t="str">
        <f t="shared" si="6"/>
        <v/>
      </c>
      <c r="AF330" s="245" t="str">
        <f t="shared" si="6"/>
        <v/>
      </c>
      <c r="AG330" s="244" t="str">
        <f t="shared" si="6"/>
        <v/>
      </c>
      <c r="AH330" s="244" t="str">
        <f t="shared" si="6"/>
        <v/>
      </c>
      <c r="AI330" s="244" t="str">
        <f t="shared" si="6"/>
        <v/>
      </c>
      <c r="AJ330" s="244" t="str">
        <f t="shared" si="6"/>
        <v/>
      </c>
      <c r="AK330" s="244" t="str">
        <f t="shared" si="6"/>
        <v/>
      </c>
      <c r="AL330" s="244" t="str">
        <f t="shared" si="6"/>
        <v/>
      </c>
      <c r="AM330" s="245" t="str">
        <f t="shared" si="6"/>
        <v/>
      </c>
      <c r="AN330" s="244" t="str">
        <f t="shared" si="6"/>
        <v/>
      </c>
      <c r="AO330" s="244" t="str">
        <f t="shared" si="6"/>
        <v/>
      </c>
      <c r="AP330" s="244" t="str">
        <f t="shared" si="6"/>
        <v/>
      </c>
      <c r="AQ330" s="244" t="str">
        <f t="shared" si="6"/>
        <v/>
      </c>
      <c r="AR330" s="244" t="str">
        <f t="shared" si="6"/>
        <v/>
      </c>
      <c r="AS330" s="244" t="str">
        <f t="shared" si="6"/>
        <v/>
      </c>
      <c r="AT330" s="245" t="str">
        <f t="shared" si="6"/>
        <v/>
      </c>
      <c r="AU330" s="244" t="str">
        <f t="shared" si="6"/>
        <v/>
      </c>
      <c r="AV330" s="244" t="str">
        <f t="shared" si="6"/>
        <v/>
      </c>
      <c r="AW330" s="245" t="str">
        <f t="shared" si="6"/>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5"/>
        <v/>
      </c>
      <c r="T331" s="244" t="str">
        <f t="shared" si="6"/>
        <v/>
      </c>
      <c r="U331" s="244" t="str">
        <f t="shared" si="6"/>
        <v/>
      </c>
      <c r="V331" s="244" t="str">
        <f t="shared" si="6"/>
        <v/>
      </c>
      <c r="W331" s="244" t="str">
        <f t="shared" si="6"/>
        <v/>
      </c>
      <c r="X331" s="244" t="str">
        <f t="shared" si="6"/>
        <v/>
      </c>
      <c r="Y331" s="245" t="str">
        <f t="shared" si="6"/>
        <v/>
      </c>
      <c r="Z331" s="256" t="str">
        <f t="shared" si="6"/>
        <v/>
      </c>
      <c r="AA331" s="244" t="str">
        <f t="shared" si="6"/>
        <v/>
      </c>
      <c r="AB331" s="244" t="str">
        <f t="shared" si="6"/>
        <v/>
      </c>
      <c r="AC331" s="244" t="str">
        <f t="shared" si="6"/>
        <v/>
      </c>
      <c r="AD331" s="244" t="str">
        <f t="shared" si="6"/>
        <v/>
      </c>
      <c r="AE331" s="244" t="str">
        <f t="shared" si="6"/>
        <v/>
      </c>
      <c r="AF331" s="245" t="str">
        <f t="shared" si="6"/>
        <v/>
      </c>
      <c r="AG331" s="244" t="str">
        <f t="shared" si="6"/>
        <v/>
      </c>
      <c r="AH331" s="244" t="str">
        <f t="shared" si="6"/>
        <v/>
      </c>
      <c r="AI331" s="244" t="str">
        <f t="shared" si="6"/>
        <v/>
      </c>
      <c r="AJ331" s="244" t="str">
        <f t="shared" si="6"/>
        <v/>
      </c>
      <c r="AK331" s="244" t="str">
        <f t="shared" si="6"/>
        <v/>
      </c>
      <c r="AL331" s="244" t="str">
        <f t="shared" si="6"/>
        <v/>
      </c>
      <c r="AM331" s="245" t="str">
        <f t="shared" si="6"/>
        <v/>
      </c>
      <c r="AN331" s="244" t="str">
        <f t="shared" si="6"/>
        <v/>
      </c>
      <c r="AO331" s="244" t="str">
        <f t="shared" si="6"/>
        <v/>
      </c>
      <c r="AP331" s="244" t="str">
        <f t="shared" si="6"/>
        <v/>
      </c>
      <c r="AQ331" s="244" t="str">
        <f t="shared" si="6"/>
        <v/>
      </c>
      <c r="AR331" s="244" t="str">
        <f t="shared" si="6"/>
        <v/>
      </c>
      <c r="AS331" s="244" t="str">
        <f t="shared" si="6"/>
        <v/>
      </c>
      <c r="AT331" s="245" t="str">
        <f t="shared" si="6"/>
        <v/>
      </c>
      <c r="AU331" s="244" t="str">
        <f t="shared" si="6"/>
        <v/>
      </c>
      <c r="AV331" s="244" t="str">
        <f t="shared" si="6"/>
        <v/>
      </c>
      <c r="AW331" s="245" t="str">
        <f t="shared" si="6"/>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IF($L332="","",IF(COUNTIFS($F$22:$F$321,$L332,S$22:S$321,"&gt;0")=0,"",COUNTIFS($F$22:$F$321,$L332,S$22:S$321,"&gt;0")))</f>
        <v/>
      </c>
      <c r="T332" s="244" t="str">
        <f t="shared" si="6"/>
        <v/>
      </c>
      <c r="U332" s="244" t="str">
        <f t="shared" si="6"/>
        <v/>
      </c>
      <c r="V332" s="244" t="str">
        <f t="shared" si="6"/>
        <v/>
      </c>
      <c r="W332" s="244" t="str">
        <f t="shared" si="6"/>
        <v/>
      </c>
      <c r="X332" s="244" t="str">
        <f t="shared" si="6"/>
        <v/>
      </c>
      <c r="Y332" s="245" t="str">
        <f t="shared" si="6"/>
        <v/>
      </c>
      <c r="Z332" s="256" t="str">
        <f t="shared" si="6"/>
        <v/>
      </c>
      <c r="AA332" s="244" t="str">
        <f t="shared" si="6"/>
        <v/>
      </c>
      <c r="AB332" s="244" t="str">
        <f t="shared" si="6"/>
        <v/>
      </c>
      <c r="AC332" s="244" t="str">
        <f t="shared" si="6"/>
        <v/>
      </c>
      <c r="AD332" s="244" t="str">
        <f t="shared" si="6"/>
        <v/>
      </c>
      <c r="AE332" s="244" t="str">
        <f t="shared" si="6"/>
        <v/>
      </c>
      <c r="AF332" s="245" t="str">
        <f t="shared" si="6"/>
        <v/>
      </c>
      <c r="AG332" s="244" t="str">
        <f t="shared" si="6"/>
        <v/>
      </c>
      <c r="AH332" s="244" t="str">
        <f t="shared" si="6"/>
        <v/>
      </c>
      <c r="AI332" s="244" t="str">
        <f t="shared" si="6"/>
        <v/>
      </c>
      <c r="AJ332" s="244" t="str">
        <f t="shared" si="6"/>
        <v/>
      </c>
      <c r="AK332" s="244" t="str">
        <f t="shared" si="6"/>
        <v/>
      </c>
      <c r="AL332" s="244" t="str">
        <f t="shared" si="6"/>
        <v/>
      </c>
      <c r="AM332" s="245" t="str">
        <f t="shared" si="6"/>
        <v/>
      </c>
      <c r="AN332" s="244" t="str">
        <f t="shared" si="6"/>
        <v/>
      </c>
      <c r="AO332" s="244" t="str">
        <f t="shared" si="6"/>
        <v/>
      </c>
      <c r="AP332" s="244" t="str">
        <f t="shared" si="6"/>
        <v/>
      </c>
      <c r="AQ332" s="244" t="str">
        <f t="shared" si="6"/>
        <v/>
      </c>
      <c r="AR332" s="244" t="str">
        <f t="shared" si="6"/>
        <v/>
      </c>
      <c r="AS332" s="244" t="str">
        <f t="shared" si="6"/>
        <v/>
      </c>
      <c r="AT332" s="245" t="str">
        <f t="shared" si="6"/>
        <v/>
      </c>
      <c r="AU332" s="244" t="str">
        <f t="shared" si="6"/>
        <v/>
      </c>
      <c r="AV332" s="244" t="str">
        <f t="shared" si="6"/>
        <v/>
      </c>
      <c r="AW332" s="245" t="str">
        <f t="shared" si="6"/>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IF($L333="","",IF(COUNTIFS($F$22:$F$321,$L333,S$22:S$321,"&gt;0")=0,"",COUNTIFS($F$22:$F$321,$L333,S$22:S$321,"&gt;0")))</f>
        <v/>
      </c>
      <c r="T333" s="258" t="str">
        <f t="shared" ref="T333:AW333" si="7">IF($L333="","",IF(COUNTIFS($F$22:$F$321,$L333,T$22:T$321,"&gt;0")=0,"",COUNTIFS($F$22:$F$321,$L333,T$22:T$321,"&gt;0")))</f>
        <v/>
      </c>
      <c r="U333" s="258" t="str">
        <f t="shared" si="7"/>
        <v/>
      </c>
      <c r="V333" s="258" t="str">
        <f t="shared" si="7"/>
        <v/>
      </c>
      <c r="W333" s="258" t="str">
        <f t="shared" si="7"/>
        <v/>
      </c>
      <c r="X333" s="258" t="str">
        <f t="shared" si="7"/>
        <v/>
      </c>
      <c r="Y333" s="259" t="str">
        <f t="shared" si="7"/>
        <v/>
      </c>
      <c r="Z333" s="260" t="str">
        <f t="shared" si="7"/>
        <v/>
      </c>
      <c r="AA333" s="258" t="str">
        <f t="shared" si="7"/>
        <v/>
      </c>
      <c r="AB333" s="258" t="str">
        <f t="shared" si="7"/>
        <v/>
      </c>
      <c r="AC333" s="258" t="str">
        <f t="shared" si="7"/>
        <v/>
      </c>
      <c r="AD333" s="258" t="str">
        <f t="shared" si="7"/>
        <v/>
      </c>
      <c r="AE333" s="258" t="str">
        <f t="shared" si="7"/>
        <v/>
      </c>
      <c r="AF333" s="259" t="str">
        <f t="shared" si="7"/>
        <v/>
      </c>
      <c r="AG333" s="258" t="str">
        <f t="shared" si="7"/>
        <v/>
      </c>
      <c r="AH333" s="258" t="str">
        <f t="shared" si="7"/>
        <v/>
      </c>
      <c r="AI333" s="258" t="str">
        <f t="shared" si="7"/>
        <v/>
      </c>
      <c r="AJ333" s="258" t="str">
        <f t="shared" si="7"/>
        <v/>
      </c>
      <c r="AK333" s="258" t="str">
        <f t="shared" si="7"/>
        <v/>
      </c>
      <c r="AL333" s="258" t="str">
        <f t="shared" si="7"/>
        <v/>
      </c>
      <c r="AM333" s="259" t="str">
        <f t="shared" si="7"/>
        <v/>
      </c>
      <c r="AN333" s="258" t="str">
        <f t="shared" si="7"/>
        <v/>
      </c>
      <c r="AO333" s="258" t="str">
        <f t="shared" si="7"/>
        <v/>
      </c>
      <c r="AP333" s="258" t="str">
        <f t="shared" si="7"/>
        <v/>
      </c>
      <c r="AQ333" s="258" t="str">
        <f t="shared" si="7"/>
        <v/>
      </c>
      <c r="AR333" s="258" t="str">
        <f t="shared" si="7"/>
        <v/>
      </c>
      <c r="AS333" s="258" t="str">
        <f t="shared" si="7"/>
        <v/>
      </c>
      <c r="AT333" s="259" t="str">
        <f t="shared" si="7"/>
        <v/>
      </c>
      <c r="AU333" s="258" t="str">
        <f t="shared" si="7"/>
        <v/>
      </c>
      <c r="AV333" s="258" t="str">
        <f t="shared" si="7"/>
        <v/>
      </c>
      <c r="AW333" s="259" t="str">
        <f t="shared" si="7"/>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166</v>
      </c>
    </row>
    <row r="38" spans="2:23" x14ac:dyDescent="0.4">
      <c r="C38" s="89" t="s">
        <v>167</v>
      </c>
    </row>
    <row r="39" spans="2:23" x14ac:dyDescent="0.4">
      <c r="C39" s="89" t="s">
        <v>168</v>
      </c>
    </row>
    <row r="40" spans="2:23" x14ac:dyDescent="0.4">
      <c r="C40" s="89" t="s">
        <v>169</v>
      </c>
    </row>
    <row r="41" spans="2:23" x14ac:dyDescent="0.4">
      <c r="C41" s="81" t="s">
        <v>210</v>
      </c>
    </row>
    <row r="42" spans="2:23" x14ac:dyDescent="0.4">
      <c r="C42" s="81"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topLeftCell="A55"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175</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62" t="s">
        <v>147</v>
      </c>
      <c r="G4" s="662"/>
      <c r="H4" s="662"/>
      <c r="I4" s="662"/>
      <c r="J4" s="662"/>
      <c r="K4" s="662"/>
    </row>
    <row r="5" spans="2:11" s="61" customFormat="1" ht="20.25" customHeight="1" x14ac:dyDescent="0.4">
      <c r="B5" s="73"/>
      <c r="C5" s="55" t="s">
        <v>148</v>
      </c>
      <c r="D5" s="55"/>
      <c r="F5" s="662"/>
      <c r="G5" s="662"/>
      <c r="H5" s="662"/>
      <c r="I5" s="662"/>
      <c r="J5" s="662"/>
      <c r="K5" s="662"/>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170</v>
      </c>
      <c r="C10" s="57"/>
      <c r="D10" s="55"/>
      <c r="E10" s="55"/>
      <c r="F10" s="55"/>
    </row>
    <row r="11" spans="2:11" s="39" customFormat="1" ht="20.25" customHeight="1" x14ac:dyDescent="0.4">
      <c r="B11" s="55"/>
      <c r="C11" s="57"/>
      <c r="D11" s="55"/>
      <c r="E11" s="55"/>
      <c r="F11" s="55"/>
    </row>
    <row r="12" spans="2:11" s="39" customFormat="1" ht="20.25" customHeight="1" x14ac:dyDescent="0.4">
      <c r="B12" s="55" t="s">
        <v>176</v>
      </c>
      <c r="C12" s="57"/>
      <c r="D12" s="55"/>
    </row>
    <row r="13" spans="2:11" s="39" customFormat="1" ht="20.25" customHeight="1" x14ac:dyDescent="0.4">
      <c r="B13" s="55"/>
      <c r="C13" s="57"/>
      <c r="D13" s="55"/>
    </row>
    <row r="14" spans="2:11" s="39" customFormat="1" ht="20.25" customHeight="1" x14ac:dyDescent="0.4">
      <c r="B14" s="55" t="s">
        <v>194</v>
      </c>
      <c r="C14" s="57"/>
      <c r="D14" s="55"/>
    </row>
    <row r="15" spans="2:11" s="39" customFormat="1" ht="20.25" customHeight="1" x14ac:dyDescent="0.4">
      <c r="B15" s="55"/>
      <c r="C15" s="57"/>
      <c r="D15" s="55"/>
    </row>
    <row r="16" spans="2:11" s="39" customFormat="1" ht="20.25" customHeight="1" x14ac:dyDescent="0.4">
      <c r="B16" s="55" t="s">
        <v>195</v>
      </c>
      <c r="C16" s="57"/>
      <c r="D16" s="55"/>
    </row>
    <row r="17" spans="2:25" s="39" customFormat="1" ht="20.25" customHeight="1" x14ac:dyDescent="0.4">
      <c r="B17" s="57"/>
      <c r="C17" s="57"/>
      <c r="D17" s="55"/>
    </row>
    <row r="18" spans="2:25" s="39" customFormat="1" ht="20.25" customHeight="1" x14ac:dyDescent="0.4">
      <c r="B18" s="55" t="s">
        <v>196</v>
      </c>
      <c r="C18" s="57"/>
      <c r="D18" s="55"/>
    </row>
    <row r="19" spans="2:25" s="39" customFormat="1" ht="20.25" customHeight="1" x14ac:dyDescent="0.4">
      <c r="B19" s="57"/>
      <c r="C19" s="57"/>
      <c r="D19" s="55"/>
    </row>
    <row r="20" spans="2:25" s="39" customFormat="1" ht="17.25" customHeight="1" x14ac:dyDescent="0.4">
      <c r="B20" s="55" t="s">
        <v>197</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198</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199</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200</v>
      </c>
      <c r="C47" s="55"/>
    </row>
    <row r="48" spans="2:51" s="39" customFormat="1" ht="17.25" customHeight="1" x14ac:dyDescent="0.4">
      <c r="B48" s="55"/>
      <c r="C48" s="55"/>
    </row>
    <row r="49" spans="2:54" s="39" customFormat="1" ht="17.25" customHeight="1" x14ac:dyDescent="0.4">
      <c r="B49" s="55" t="s">
        <v>201</v>
      </c>
      <c r="C49" s="55"/>
    </row>
    <row r="50" spans="2:54" s="39" customFormat="1" ht="17.25" customHeight="1" x14ac:dyDescent="0.4">
      <c r="B50" s="55" t="s">
        <v>171</v>
      </c>
      <c r="C50" s="55"/>
    </row>
    <row r="51" spans="2:54" s="39" customFormat="1" ht="17.25" customHeight="1" x14ac:dyDescent="0.4">
      <c r="B51" s="55"/>
      <c r="C51" s="55"/>
    </row>
    <row r="52" spans="2:54" s="39" customFormat="1" ht="17.25" customHeight="1" x14ac:dyDescent="0.4">
      <c r="B52" s="55" t="s">
        <v>202</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203</v>
      </c>
      <c r="C55" s="55"/>
      <c r="D55" s="55"/>
    </row>
    <row r="56" spans="2:54" s="39" customFormat="1" ht="17.25" customHeight="1" x14ac:dyDescent="0.4">
      <c r="B56" s="55"/>
      <c r="C56" s="55"/>
      <c r="D56" s="55"/>
    </row>
    <row r="57" spans="2:54" s="39" customFormat="1" ht="17.25" customHeight="1" x14ac:dyDescent="0.4">
      <c r="B57" s="61" t="s">
        <v>204</v>
      </c>
      <c r="C57" s="61"/>
      <c r="D57" s="55"/>
    </row>
    <row r="58" spans="2:54" s="39" customFormat="1" ht="17.25" customHeight="1" x14ac:dyDescent="0.4">
      <c r="B58" s="61" t="s">
        <v>121</v>
      </c>
      <c r="C58" s="61"/>
      <c r="D58" s="55"/>
    </row>
    <row r="59" spans="2:54" s="39" customFormat="1" ht="17.25" customHeight="1" x14ac:dyDescent="0.4">
      <c r="B59" s="61" t="s">
        <v>172</v>
      </c>
      <c r="C59" s="61"/>
      <c r="D59" s="55"/>
    </row>
    <row r="60" spans="2:54" s="39" customFormat="1" ht="17.25" customHeight="1" x14ac:dyDescent="0.4"/>
    <row r="61" spans="2:54" s="39" customFormat="1" ht="17.25" customHeight="1" x14ac:dyDescent="0.4">
      <c r="B61" s="39" t="s">
        <v>205</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206</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207</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208</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212</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173</v>
      </c>
    </row>
    <row r="71" spans="2:71" ht="17.25" customHeight="1" x14ac:dyDescent="0.4">
      <c r="B71" s="39" t="s">
        <v>209</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7"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174</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63"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64"/>
      <c r="C14" s="228" t="s">
        <v>158</v>
      </c>
      <c r="D14" s="229" t="s">
        <v>125</v>
      </c>
      <c r="E14" s="229" t="s">
        <v>85</v>
      </c>
      <c r="F14" s="229" t="s">
        <v>29</v>
      </c>
      <c r="G14" s="230" t="s">
        <v>27</v>
      </c>
      <c r="H14" s="229" t="s">
        <v>29</v>
      </c>
      <c r="I14" s="229" t="s">
        <v>29</v>
      </c>
      <c r="J14" s="229" t="s">
        <v>29</v>
      </c>
      <c r="K14" s="229" t="s">
        <v>29</v>
      </c>
      <c r="L14" s="231" t="s">
        <v>29</v>
      </c>
    </row>
    <row r="15" spans="1:12" x14ac:dyDescent="0.4">
      <c r="B15" s="664"/>
      <c r="C15" s="228" t="s">
        <v>158</v>
      </c>
      <c r="D15" s="229" t="s">
        <v>127</v>
      </c>
      <c r="E15" s="232" t="s">
        <v>158</v>
      </c>
      <c r="F15" s="232" t="s">
        <v>158</v>
      </c>
      <c r="G15" s="230" t="s">
        <v>28</v>
      </c>
      <c r="H15" s="232" t="s">
        <v>158</v>
      </c>
      <c r="I15" s="232" t="s">
        <v>158</v>
      </c>
      <c r="J15" s="232" t="s">
        <v>158</v>
      </c>
      <c r="K15" s="232" t="s">
        <v>158</v>
      </c>
      <c r="L15" s="233" t="s">
        <v>158</v>
      </c>
    </row>
    <row r="16" spans="1:12" x14ac:dyDescent="0.4">
      <c r="B16" s="664"/>
      <c r="C16" s="228" t="s">
        <v>158</v>
      </c>
      <c r="D16" s="232" t="s">
        <v>158</v>
      </c>
      <c r="E16" s="232" t="s">
        <v>158</v>
      </c>
      <c r="F16" s="232" t="s">
        <v>158</v>
      </c>
      <c r="G16" s="230" t="s">
        <v>14</v>
      </c>
      <c r="H16" s="232" t="s">
        <v>158</v>
      </c>
      <c r="I16" s="232" t="s">
        <v>158</v>
      </c>
      <c r="J16" s="232" t="s">
        <v>158</v>
      </c>
      <c r="K16" s="232" t="s">
        <v>158</v>
      </c>
      <c r="L16" s="233" t="s">
        <v>158</v>
      </c>
    </row>
    <row r="17" spans="2:12" x14ac:dyDescent="0.4">
      <c r="B17" s="664"/>
      <c r="C17" s="228" t="s">
        <v>158</v>
      </c>
      <c r="D17" s="232" t="s">
        <v>158</v>
      </c>
      <c r="E17" s="232" t="s">
        <v>158</v>
      </c>
      <c r="F17" s="232" t="s">
        <v>158</v>
      </c>
      <c r="G17" s="230" t="s">
        <v>6</v>
      </c>
      <c r="H17" s="232" t="s">
        <v>158</v>
      </c>
      <c r="I17" s="232" t="s">
        <v>158</v>
      </c>
      <c r="J17" s="232" t="s">
        <v>158</v>
      </c>
      <c r="K17" s="232" t="s">
        <v>158</v>
      </c>
      <c r="L17" s="233" t="s">
        <v>158</v>
      </c>
    </row>
    <row r="18" spans="2:12" x14ac:dyDescent="0.4">
      <c r="B18" s="664"/>
      <c r="C18" s="228" t="s">
        <v>158</v>
      </c>
      <c r="D18" s="232" t="s">
        <v>158</v>
      </c>
      <c r="E18" s="232" t="s">
        <v>158</v>
      </c>
      <c r="F18" s="232" t="s">
        <v>158</v>
      </c>
      <c r="G18" s="230" t="s">
        <v>86</v>
      </c>
      <c r="H18" s="232" t="s">
        <v>158</v>
      </c>
      <c r="I18" s="232" t="s">
        <v>158</v>
      </c>
      <c r="J18" s="232" t="s">
        <v>158</v>
      </c>
      <c r="K18" s="232" t="s">
        <v>158</v>
      </c>
      <c r="L18" s="233" t="s">
        <v>158</v>
      </c>
    </row>
    <row r="19" spans="2:12" x14ac:dyDescent="0.4">
      <c r="B19" s="664"/>
      <c r="C19" s="228" t="s">
        <v>158</v>
      </c>
      <c r="D19" s="232" t="s">
        <v>158</v>
      </c>
      <c r="E19" s="232" t="s">
        <v>158</v>
      </c>
      <c r="F19" s="232" t="s">
        <v>158</v>
      </c>
      <c r="G19" s="230" t="s">
        <v>87</v>
      </c>
      <c r="H19" s="232" t="s">
        <v>158</v>
      </c>
      <c r="I19" s="232" t="s">
        <v>158</v>
      </c>
      <c r="J19" s="232" t="s">
        <v>158</v>
      </c>
      <c r="K19" s="232" t="s">
        <v>158</v>
      </c>
      <c r="L19" s="233" t="s">
        <v>158</v>
      </c>
    </row>
    <row r="20" spans="2:12" x14ac:dyDescent="0.4">
      <c r="B20" s="664"/>
      <c r="C20" s="228" t="s">
        <v>158</v>
      </c>
      <c r="D20" s="232" t="s">
        <v>158</v>
      </c>
      <c r="E20" s="232" t="s">
        <v>158</v>
      </c>
      <c r="F20" s="232" t="s">
        <v>158</v>
      </c>
      <c r="G20" s="230" t="s">
        <v>30</v>
      </c>
      <c r="H20" s="232" t="s">
        <v>158</v>
      </c>
      <c r="I20" s="232" t="s">
        <v>158</v>
      </c>
      <c r="J20" s="232" t="s">
        <v>158</v>
      </c>
      <c r="K20" s="232" t="s">
        <v>158</v>
      </c>
      <c r="L20" s="233" t="s">
        <v>158</v>
      </c>
    </row>
    <row r="21" spans="2:12" x14ac:dyDescent="0.4">
      <c r="B21" s="664"/>
      <c r="C21" s="228" t="s">
        <v>158</v>
      </c>
      <c r="D21" s="232" t="s">
        <v>158</v>
      </c>
      <c r="E21" s="232" t="s">
        <v>158</v>
      </c>
      <c r="F21" s="232" t="s">
        <v>158</v>
      </c>
      <c r="G21" s="230" t="s">
        <v>31</v>
      </c>
      <c r="H21" s="232" t="s">
        <v>158</v>
      </c>
      <c r="I21" s="232" t="s">
        <v>158</v>
      </c>
      <c r="J21" s="232" t="s">
        <v>158</v>
      </c>
      <c r="K21" s="232" t="s">
        <v>158</v>
      </c>
      <c r="L21" s="233" t="s">
        <v>158</v>
      </c>
    </row>
    <row r="22" spans="2:12" x14ac:dyDescent="0.4">
      <c r="B22" s="664"/>
      <c r="C22" s="228" t="s">
        <v>158</v>
      </c>
      <c r="D22" s="232" t="s">
        <v>158</v>
      </c>
      <c r="E22" s="232" t="s">
        <v>158</v>
      </c>
      <c r="F22" s="232" t="s">
        <v>158</v>
      </c>
      <c r="G22" s="232" t="s">
        <v>158</v>
      </c>
      <c r="H22" s="232" t="s">
        <v>158</v>
      </c>
      <c r="I22" s="232" t="s">
        <v>158</v>
      </c>
      <c r="J22" s="232" t="s">
        <v>158</v>
      </c>
      <c r="K22" s="232" t="s">
        <v>158</v>
      </c>
      <c r="L22" s="233" t="s">
        <v>158</v>
      </c>
    </row>
    <row r="23" spans="2:12" x14ac:dyDescent="0.4">
      <c r="B23" s="664"/>
      <c r="C23" s="228" t="s">
        <v>158</v>
      </c>
      <c r="D23" s="232" t="s">
        <v>158</v>
      </c>
      <c r="E23" s="232" t="s">
        <v>158</v>
      </c>
      <c r="F23" s="232" t="s">
        <v>158</v>
      </c>
      <c r="G23" s="232" t="s">
        <v>158</v>
      </c>
      <c r="H23" s="232" t="s">
        <v>158</v>
      </c>
      <c r="I23" s="232" t="s">
        <v>158</v>
      </c>
      <c r="J23" s="232" t="s">
        <v>158</v>
      </c>
      <c r="K23" s="232" t="s">
        <v>158</v>
      </c>
      <c r="L23" s="233" t="s">
        <v>158</v>
      </c>
    </row>
    <row r="24" spans="2:12" x14ac:dyDescent="0.4">
      <c r="B24" s="664"/>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65"/>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2021-02-25T06:53:39Z</cp:lastPrinted>
  <dcterms:created xsi:type="dcterms:W3CDTF">2020-01-14T23:47:53Z</dcterms:created>
  <dcterms:modified xsi:type="dcterms:W3CDTF">2025-09-11T00:59:53Z</dcterms:modified>
</cp:coreProperties>
</file>