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22164\Desktop\R6_県作成・新様式\令和６年度報酬改定様式（新規・一部修正分）\人員配置見直し\"/>
    </mc:Choice>
  </mc:AlternateContent>
  <bookViews>
    <workbookView xWindow="360" yWindow="315" windowWidth="14715" windowHeight="7920" tabRatio="680"/>
  </bookViews>
  <sheets>
    <sheet name="生介・人員配置" sheetId="8" r:id="rId1"/>
    <sheet name="生介・平均障害支援区分 " sheetId="9" r:id="rId2"/>
    <sheet name="生介・人員配置 (記載例)" sheetId="22" r:id="rId3"/>
    <sheet name="生介・平均障害支援区分  (記載例)" sheetId="23" r:id="rId4"/>
  </sheets>
  <definedNames>
    <definedName name="_xlnm.Print_Area" localSheetId="0">生介・人員配置!$A$1:$H$28</definedName>
    <definedName name="_xlnm.Print_Area" localSheetId="2">'生介・人員配置 (記載例)'!$A$1:$H$28</definedName>
    <definedName name="_xlnm.Print_Area" localSheetId="1">'生介・平均障害支援区分 '!$B$1:$S$33</definedName>
    <definedName name="_xlnm.Print_Area" localSheetId="3">'生介・平均障害支援区分  (記載例)'!$B$1:$S$33</definedName>
  </definedNames>
  <calcPr calcId="162913"/>
</workbook>
</file>

<file path=xl/calcChain.xml><?xml version="1.0" encoding="utf-8"?>
<calcChain xmlns="http://schemas.openxmlformats.org/spreadsheetml/2006/main">
  <c r="D20" i="8" l="1"/>
  <c r="D21" i="8"/>
  <c r="D20" i="22"/>
  <c r="D21" i="22"/>
  <c r="C9" i="8" l="1"/>
  <c r="B12" i="8"/>
  <c r="C12" i="8" s="1"/>
  <c r="D12" i="8" s="1"/>
  <c r="O6" i="9"/>
  <c r="O7" i="9"/>
  <c r="O8" i="9"/>
  <c r="O9" i="9"/>
  <c r="O10" i="9"/>
  <c r="G11" i="9"/>
  <c r="K11" i="9"/>
  <c r="K14" i="9" s="1"/>
  <c r="O11" i="9"/>
  <c r="O14" i="9" s="1"/>
  <c r="D12" i="22"/>
  <c r="D22" i="22"/>
  <c r="D23" i="22"/>
  <c r="O6" i="23"/>
  <c r="O11" i="23" s="1"/>
  <c r="O14" i="23" s="1"/>
  <c r="O7" i="23"/>
  <c r="O8" i="23"/>
  <c r="O9" i="23"/>
  <c r="O10" i="23"/>
  <c r="G11" i="23"/>
  <c r="K11" i="23"/>
  <c r="K14" i="23" s="1"/>
  <c r="C7" i="8" l="1"/>
  <c r="E7" i="8" s="1"/>
  <c r="E9" i="8"/>
  <c r="F9" i="8" s="1"/>
  <c r="C8" i="8"/>
  <c r="E8" i="8" s="1"/>
  <c r="F8" i="8" s="1"/>
  <c r="F7" i="8" l="1"/>
  <c r="E12" i="8" s="1"/>
  <c r="D22" i="8"/>
  <c r="D23" i="8"/>
</calcChain>
</file>

<file path=xl/sharedStrings.xml><?xml version="1.0" encoding="utf-8"?>
<sst xmlns="http://schemas.openxmlformats.org/spreadsheetml/2006/main" count="130" uniqueCount="70">
  <si>
    <t>基準上の必要人数</t>
    <rPh sb="0" eb="2">
      <t>キジュン</t>
    </rPh>
    <rPh sb="2" eb="3">
      <t>ジョウ</t>
    </rPh>
    <rPh sb="4" eb="6">
      <t>ヒツヨウ</t>
    </rPh>
    <rPh sb="6" eb="8">
      <t>ニンズウ</t>
    </rPh>
    <phoneticPr fontId="2"/>
  </si>
  <si>
    <t>延べ利用者数（A）</t>
    <rPh sb="0" eb="1">
      <t>ノ</t>
    </rPh>
    <rPh sb="2" eb="5">
      <t>リヨウシャ</t>
    </rPh>
    <rPh sb="5" eb="6">
      <t>スウ</t>
    </rPh>
    <phoneticPr fontId="2"/>
  </si>
  <si>
    <t>開所日数（B）</t>
    <rPh sb="0" eb="2">
      <t>カイショ</t>
    </rPh>
    <rPh sb="2" eb="4">
      <t>ニッスウ</t>
    </rPh>
    <phoneticPr fontId="2"/>
  </si>
  <si>
    <t>前年度の平均値（C）＝A/B</t>
    <rPh sb="0" eb="3">
      <t>ゼンネンド</t>
    </rPh>
    <rPh sb="4" eb="7">
      <t>ヘイキンチ</t>
    </rPh>
    <phoneticPr fontId="2"/>
  </si>
  <si>
    <t>　・生活介護</t>
    <rPh sb="2" eb="4">
      <t>セイカツ</t>
    </rPh>
    <rPh sb="4" eb="6">
      <t>カイゴ</t>
    </rPh>
    <phoneticPr fontId="2"/>
  </si>
  <si>
    <t>４未満</t>
    <rPh sb="1" eb="3">
      <t>ミマン</t>
    </rPh>
    <phoneticPr fontId="2"/>
  </si>
  <si>
    <t>４以上５未満</t>
    <rPh sb="1" eb="3">
      <t>イジョウ</t>
    </rPh>
    <rPh sb="4" eb="6">
      <t>ミマン</t>
    </rPh>
    <phoneticPr fontId="2"/>
  </si>
  <si>
    <t>（C)の値が６０人以下：１人以上</t>
    <rPh sb="4" eb="5">
      <t>アタイ</t>
    </rPh>
    <rPh sb="8" eb="11">
      <t>ニンイカ</t>
    </rPh>
    <rPh sb="13" eb="14">
      <t>ニン</t>
    </rPh>
    <rPh sb="14" eb="16">
      <t>イジョウ</t>
    </rPh>
    <phoneticPr fontId="2"/>
  </si>
  <si>
    <t>（C)の値が６１人以上：１人に、利用者数が６０人を超えて４０又は
　　　　　　　　　　　　　　その端数を増すごとに１人を加えて得た数以上</t>
    <rPh sb="4" eb="5">
      <t>アタイ</t>
    </rPh>
    <rPh sb="8" eb="9">
      <t>ニン</t>
    </rPh>
    <rPh sb="9" eb="11">
      <t>イジョウ</t>
    </rPh>
    <rPh sb="13" eb="14">
      <t>ニン</t>
    </rPh>
    <rPh sb="16" eb="19">
      <t>リヨウシャ</t>
    </rPh>
    <rPh sb="19" eb="20">
      <t>スウ</t>
    </rPh>
    <rPh sb="23" eb="24">
      <t>ニン</t>
    </rPh>
    <rPh sb="25" eb="26">
      <t>コ</t>
    </rPh>
    <rPh sb="30" eb="31">
      <t>マタ</t>
    </rPh>
    <rPh sb="49" eb="51">
      <t>ハスウ</t>
    </rPh>
    <rPh sb="52" eb="53">
      <t>マ</t>
    </rPh>
    <rPh sb="58" eb="59">
      <t>ヒト</t>
    </rPh>
    <rPh sb="60" eb="61">
      <t>クワ</t>
    </rPh>
    <rPh sb="63" eb="64">
      <t>エ</t>
    </rPh>
    <rPh sb="65" eb="66">
      <t>スウ</t>
    </rPh>
    <rPh sb="66" eb="68">
      <t>イジョウ</t>
    </rPh>
    <phoneticPr fontId="2"/>
  </si>
  <si>
    <t>　　看護職員の数・・・１人以上かつ看護職員及び生活支援員のうち1人以上は常勤</t>
    <rPh sb="2" eb="4">
      <t>カンゴ</t>
    </rPh>
    <rPh sb="4" eb="6">
      <t>ショクイン</t>
    </rPh>
    <rPh sb="7" eb="8">
      <t>カズ</t>
    </rPh>
    <rPh sb="12" eb="13">
      <t>ヒト</t>
    </rPh>
    <rPh sb="13" eb="15">
      <t>イジョウ</t>
    </rPh>
    <rPh sb="17" eb="19">
      <t>カンゴ</t>
    </rPh>
    <rPh sb="19" eb="21">
      <t>ショクイン</t>
    </rPh>
    <rPh sb="21" eb="22">
      <t>オヨ</t>
    </rPh>
    <rPh sb="23" eb="25">
      <t>セイカツ</t>
    </rPh>
    <rPh sb="25" eb="28">
      <t>シエンイン</t>
    </rPh>
    <rPh sb="32" eb="33">
      <t>ヒト</t>
    </rPh>
    <rPh sb="33" eb="35">
      <t>イジョウ</t>
    </rPh>
    <rPh sb="36" eb="38">
      <t>ジョウキン</t>
    </rPh>
    <phoneticPr fontId="2"/>
  </si>
  <si>
    <t>　　生活支援員の数・・・１人以上かつ看護職員及び生活支援員のうち1人以上は常勤</t>
    <rPh sb="2" eb="4">
      <t>セイカツ</t>
    </rPh>
    <rPh sb="4" eb="7">
      <t>シエンイン</t>
    </rPh>
    <rPh sb="8" eb="9">
      <t>カズ</t>
    </rPh>
    <rPh sb="13" eb="14">
      <t>ヒト</t>
    </rPh>
    <rPh sb="14" eb="16">
      <t>イジョウ</t>
    </rPh>
    <rPh sb="33" eb="34">
      <t>ヒト</t>
    </rPh>
    <rPh sb="34" eb="36">
      <t>イジョウ</t>
    </rPh>
    <rPh sb="37" eb="39">
      <t>ジョウキン</t>
    </rPh>
    <phoneticPr fontId="2"/>
  </si>
  <si>
    <t>５以上</t>
    <rPh sb="1" eb="3">
      <t>イジョウ</t>
    </rPh>
    <phoneticPr fontId="2"/>
  </si>
  <si>
    <t>実利用者数</t>
    <rPh sb="0" eb="1">
      <t>ジツ</t>
    </rPh>
    <rPh sb="1" eb="4">
      <t>リヨウシャ</t>
    </rPh>
    <rPh sb="4" eb="5">
      <t>スウ</t>
    </rPh>
    <phoneticPr fontId="2"/>
  </si>
  <si>
    <t>延べ利用者数（b）</t>
    <rPh sb="0" eb="1">
      <t>ノ</t>
    </rPh>
    <rPh sb="2" eb="5">
      <t>リヨウシャ</t>
    </rPh>
    <rPh sb="5" eb="6">
      <t>スウ</t>
    </rPh>
    <phoneticPr fontId="2"/>
  </si>
  <si>
    <r>
      <t>（a）×（</t>
    </r>
    <r>
      <rPr>
        <sz val="11"/>
        <rFont val="ＭＳ Ｐゴシック"/>
        <family val="3"/>
        <charset val="128"/>
      </rPr>
      <t>b</t>
    </r>
    <r>
      <rPr>
        <sz val="11"/>
        <rFont val="ＭＳ Ｐゴシック"/>
        <family val="3"/>
        <charset val="128"/>
      </rPr>
      <t>）</t>
    </r>
    <phoneticPr fontId="2"/>
  </si>
  <si>
    <t>計</t>
    <rPh sb="0" eb="1">
      <t>ケイ</t>
    </rPh>
    <phoneticPr fontId="2"/>
  </si>
  <si>
    <t>備考</t>
    <rPh sb="0" eb="2">
      <t>ビコウ</t>
    </rPh>
    <phoneticPr fontId="2"/>
  </si>
  <si>
    <t>※算出結果については，小数点第２位を四捨五入してしてください。</t>
    <rPh sb="1" eb="3">
      <t>サンシュツ</t>
    </rPh>
    <rPh sb="3" eb="5">
      <t>ケッカ</t>
    </rPh>
    <rPh sb="11" eb="14">
      <t>ショウスウテン</t>
    </rPh>
    <rPh sb="14" eb="15">
      <t>ダイ</t>
    </rPh>
    <rPh sb="16" eb="17">
      <t>イ</t>
    </rPh>
    <rPh sb="18" eb="22">
      <t>シシャゴニュウ</t>
    </rPh>
    <phoneticPr fontId="2"/>
  </si>
  <si>
    <t>延べ利用者数</t>
    <rPh sb="0" eb="1">
      <t>ノ</t>
    </rPh>
    <rPh sb="2" eb="5">
      <t>リヨウシャ</t>
    </rPh>
    <rPh sb="5" eb="6">
      <t>スウ</t>
    </rPh>
    <phoneticPr fontId="2"/>
  </si>
  <si>
    <t>３　新設等の場合，計算式において前年度とあるものは，「新設後３ヶ月間」と読み替えてください。</t>
    <rPh sb="2" eb="4">
      <t>シンセツ</t>
    </rPh>
    <rPh sb="4" eb="5">
      <t>トウ</t>
    </rPh>
    <rPh sb="6" eb="8">
      <t>バアイ</t>
    </rPh>
    <rPh sb="9" eb="12">
      <t>ケイサンシキ</t>
    </rPh>
    <rPh sb="16" eb="19">
      <t>ゼンネンド</t>
    </rPh>
    <rPh sb="27" eb="30">
      <t>シンセツゴ</t>
    </rPh>
    <rPh sb="32" eb="34">
      <t>ゲツカン</t>
    </rPh>
    <rPh sb="36" eb="37">
      <t>ヨ</t>
    </rPh>
    <rPh sb="38" eb="39">
      <t>カ</t>
    </rPh>
    <phoneticPr fontId="2"/>
  </si>
  <si>
    <t>　　　　　　　サービス管理責任者（1人以上は常勤）</t>
    <rPh sb="11" eb="13">
      <t>カンリ</t>
    </rPh>
    <rPh sb="13" eb="16">
      <t>セキニンシャ</t>
    </rPh>
    <rPh sb="18" eb="19">
      <t>ヒト</t>
    </rPh>
    <rPh sb="19" eb="21">
      <t>イジョウ</t>
    </rPh>
    <rPh sb="22" eb="24">
      <t>ジョウキン</t>
    </rPh>
    <phoneticPr fontId="2"/>
  </si>
  <si>
    <t>人員配置体制加算</t>
    <rPh sb="0" eb="2">
      <t>ジンイン</t>
    </rPh>
    <rPh sb="2" eb="4">
      <t>ハイチ</t>
    </rPh>
    <rPh sb="4" eb="6">
      <t>タイセイ</t>
    </rPh>
    <rPh sb="6" eb="8">
      <t>カサン</t>
    </rPh>
    <phoneticPr fontId="2"/>
  </si>
  <si>
    <t>算定する場合　○</t>
    <rPh sb="0" eb="2">
      <t>サンテイ</t>
    </rPh>
    <rPh sb="4" eb="6">
      <t>バアイ</t>
    </rPh>
    <phoneticPr fontId="2"/>
  </si>
  <si>
    <t>※ただし、障害者支援施設で人員配置体制加算を算定する場合は以下のとおりです。</t>
    <rPh sb="5" eb="8">
      <t>ショウガイシャ</t>
    </rPh>
    <rPh sb="8" eb="10">
      <t>シエン</t>
    </rPh>
    <rPh sb="10" eb="12">
      <t>シセツ</t>
    </rPh>
    <rPh sb="13" eb="15">
      <t>ジンイン</t>
    </rPh>
    <rPh sb="15" eb="17">
      <t>ハイチ</t>
    </rPh>
    <rPh sb="17" eb="19">
      <t>タイセイ</t>
    </rPh>
    <rPh sb="19" eb="21">
      <t>カサン</t>
    </rPh>
    <rPh sb="22" eb="24">
      <t>サンテイ</t>
    </rPh>
    <rPh sb="26" eb="28">
      <t>バアイ</t>
    </rPh>
    <rPh sb="29" eb="31">
      <t>イカ</t>
    </rPh>
    <phoneticPr fontId="2"/>
  </si>
  <si>
    <t>区分６，５の割合</t>
    <rPh sb="0" eb="2">
      <t>クブン</t>
    </rPh>
    <rPh sb="6" eb="8">
      <t>ワリアイ</t>
    </rPh>
    <phoneticPr fontId="2"/>
  </si>
  <si>
    <t>基準上の必要人数（Ｄ）</t>
    <rPh sb="0" eb="2">
      <t>キジュン</t>
    </rPh>
    <rPh sb="2" eb="3">
      <t>ジョウ</t>
    </rPh>
    <rPh sb="4" eb="6">
      <t>ヒツヨウ</t>
    </rPh>
    <rPh sb="6" eb="8">
      <t>ニンズウ</t>
    </rPh>
    <phoneticPr fontId="2"/>
  </si>
  <si>
    <r>
      <t>　　　　　　看護職員、理学療法士又は作業療法士及び生活支援員の総数</t>
    </r>
    <r>
      <rPr>
        <sz val="12"/>
        <rFont val="ＭＳ Ｐゴシック"/>
        <family val="3"/>
        <charset val="128"/>
      </rPr>
      <t>　　　</t>
    </r>
    <phoneticPr fontId="2"/>
  </si>
  <si>
    <t>４　区分５若しくは６に該当する者の割合は、（区分５に該当する前年度の延べ利用者数＋区分６に該当する
　前年度の延べ利用者数）／総延べ利用者数により求めてください。</t>
    <rPh sb="2" eb="4">
      <t>クブン</t>
    </rPh>
    <rPh sb="5" eb="6">
      <t>モ</t>
    </rPh>
    <rPh sb="11" eb="13">
      <t>ガイトウ</t>
    </rPh>
    <rPh sb="15" eb="16">
      <t>モノ</t>
    </rPh>
    <rPh sb="17" eb="19">
      <t>ワリアイ</t>
    </rPh>
    <rPh sb="22" eb="24">
      <t>クブン</t>
    </rPh>
    <rPh sb="26" eb="28">
      <t>ガイトウ</t>
    </rPh>
    <rPh sb="30" eb="33">
      <t>ゼンネンド</t>
    </rPh>
    <rPh sb="34" eb="35">
      <t>ノ</t>
    </rPh>
    <rPh sb="36" eb="39">
      <t>リヨウシャ</t>
    </rPh>
    <rPh sb="39" eb="40">
      <t>スウ</t>
    </rPh>
    <rPh sb="41" eb="43">
      <t>クブン</t>
    </rPh>
    <rPh sb="45" eb="47">
      <t>ガイトウ</t>
    </rPh>
    <rPh sb="55" eb="56">
      <t>ノ</t>
    </rPh>
    <rPh sb="57" eb="60">
      <t>リヨウシャ</t>
    </rPh>
    <rPh sb="60" eb="61">
      <t>スウ</t>
    </rPh>
    <rPh sb="63" eb="64">
      <t>ソウ</t>
    </rPh>
    <rPh sb="64" eb="65">
      <t>ノ</t>
    </rPh>
    <rPh sb="66" eb="69">
      <t>リヨウシャ</t>
    </rPh>
    <rPh sb="69" eb="70">
      <t>スウ</t>
    </rPh>
    <rPh sb="73" eb="74">
      <t>モト</t>
    </rPh>
    <phoneticPr fontId="2"/>
  </si>
  <si>
    <t>（Ｇ）＝Ｆ／１０</t>
    <phoneticPr fontId="2"/>
  </si>
  <si>
    <t>（Ｃ／６）</t>
    <phoneticPr fontId="2"/>
  </si>
  <si>
    <t>（Ｃ／５）</t>
    <phoneticPr fontId="2"/>
  </si>
  <si>
    <t>（Ｃ／３）</t>
    <phoneticPr fontId="2"/>
  </si>
  <si>
    <t>備考　１　介護給付費等単位数表第６の１の注１（３）、（４）又は（５）に定める者に係る実利用者数及び延べ利用者数に
　　　ついて記入してください。</t>
    <rPh sb="0" eb="2">
      <t>ビコウ</t>
    </rPh>
    <rPh sb="5" eb="7">
      <t>カイゴ</t>
    </rPh>
    <rPh sb="7" eb="9">
      <t>キュウフ</t>
    </rPh>
    <rPh sb="9" eb="11">
      <t>ヒナド</t>
    </rPh>
    <rPh sb="11" eb="14">
      <t>タンイスウ</t>
    </rPh>
    <rPh sb="14" eb="15">
      <t>ヒョウ</t>
    </rPh>
    <rPh sb="15" eb="16">
      <t>ダイ</t>
    </rPh>
    <rPh sb="20" eb="21">
      <t>チュウ</t>
    </rPh>
    <rPh sb="29" eb="30">
      <t>マタ</t>
    </rPh>
    <rPh sb="35" eb="36">
      <t>サダ</t>
    </rPh>
    <rPh sb="38" eb="39">
      <t>モノ</t>
    </rPh>
    <rPh sb="40" eb="41">
      <t>カカ</t>
    </rPh>
    <rPh sb="42" eb="43">
      <t>ジツ</t>
    </rPh>
    <rPh sb="43" eb="46">
      <t>リヨウシャ</t>
    </rPh>
    <rPh sb="46" eb="47">
      <t>スウ</t>
    </rPh>
    <rPh sb="47" eb="48">
      <t>オヨ</t>
    </rPh>
    <rPh sb="49" eb="50">
      <t>ノ</t>
    </rPh>
    <rPh sb="51" eb="54">
      <t>リヨウシャ</t>
    </rPh>
    <rPh sb="54" eb="55">
      <t>スウ</t>
    </rPh>
    <rPh sb="63" eb="65">
      <t>キニュウ</t>
    </rPh>
    <phoneticPr fontId="2"/>
  </si>
  <si>
    <t>　　　　２　介護給付費等単位数表第６の１の注１（３）に定める者：
　　　　　次のイ又はロに該当する者のうち、施設入所者であって、区分３(50 歳以上の者にあっては、区分２)以下に該当
　　　　　するもの又は区分１から区分６までのいずれにも該当しないもの</t>
    <rPh sb="38" eb="39">
      <t>ツギ</t>
    </rPh>
    <rPh sb="41" eb="42">
      <t>マタ</t>
    </rPh>
    <rPh sb="45" eb="47">
      <t>ガイトウ</t>
    </rPh>
    <rPh sb="49" eb="50">
      <t>モノ</t>
    </rPh>
    <phoneticPr fontId="2"/>
  </si>
  <si>
    <t>　　　　３　介護給付費等単位数表第６の１の注１（４）に定める者：
　　　　　上記２のイ又はロに該当する者のうち、施設入所者以外の者であって、区分２(50歳以上の者にあっては、区分１)
　　　　　以下に該当するもの又は区分１から区分６までのいずれにも該当しないもの
　　　　　　</t>
    <rPh sb="38" eb="40">
      <t>ジョウキ</t>
    </rPh>
    <rPh sb="43" eb="44">
      <t>マタ</t>
    </rPh>
    <rPh sb="47" eb="49">
      <t>ガイトウ</t>
    </rPh>
    <phoneticPr fontId="2"/>
  </si>
  <si>
    <t>　　　　４　介護給付費等単位数表第６の１の注１（５）に定める者：
　　　　　平成二十四年三月三十一日において、重度の知的障害及び重度の上肢、下肢又は体幹の機能の障害が重複
　　　　　している障害者に対する生活介護に準ずる事業を行っていた事業所を利用していた者のうち、施設入所者以外
　　　　　の者であって、区分２(50歳以上の者にあっては、区分１)以下に該当するもの又は区分１から区分６までのいずれ
　　　　　にも該当しないもの
　　　　　　</t>
    <phoneticPr fontId="2"/>
  </si>
  <si>
    <t>　　　　　　ロ　地域における障害福祉サービスの提供体制の状況その他やむを得ない事情により、通所によって介護等
　　　　　　　　を受けることが困難な者
　　　　　　</t>
    <phoneticPr fontId="2"/>
  </si>
  <si>
    <t>　　　　　　　　①平成十八年九月三十日において現に存する障がい者制度改革推進本部等における検討を踏まえて
　　　　　　　　　障害保健福祉施策を見直すまでの間において障害者等の地域生活を支援するための関係法律の整
　　　　　　　　　備に関する法律（平成二十二年法律第七十一号。以下「整備法」という。）第五条による改正前の
　　　　　　　　　児童福祉法（昭和二十二年法律第百六十四号。以下「旧児童福祉法」という。）第四十二条に規定
　　　　　　　　　する知的障害児施設、旧児童福祉法第四十三条の三に規定する肢体不自由児施設及び旧児童
　　　　　　　　　福祉法第四十三条の四に規定する重症心身障害児施設（以下「知的障害児施設等」という。）に入所
　　　　　　　　　していた者又は指定医療機関（旧児童福祉法第七条第六項及び身体障害者福祉法（昭和二十四年
　　　　　　　　　法律第二百八十三号）第十八条第二項に規定する指定医療機関をいう。以下同じ。）に入院していた
　　　　　　　　　者のうち、同年十月一日以降当該知的障害児施設等又は指定医療機関から継続して一以上の他の
　　　　　　　　　指定療養介護事業所（障害者自立支援法に基づく指定障害福祉サービスの事業等の人員、設備及
　　　　　　　　　び運営に関する基準（平成十八年厚生労働省令第百七十一号。以下「指定障害福祉サービス基準」
　　　　　　　　　という。）第五十条第一項に規定する指定療養介護事業所をいう。）を利用している者又は知的障害
　　　　　　　　　児施設等若しくは指定医療機関を退所若しくは退院した後に指定療養介護事業所を利用する者</t>
    <phoneticPr fontId="2"/>
  </si>
  <si>
    <t>　　　　　　　　②平成二十四年三月三十一日において知的障害児施設等に入所していた者又は指定医療機関に入院
　　　　　　　　　していた者のうち、同年四月一日以降当該知的障害児施設等であった児童福祉法第四十二条に規定
　　　　　　　　　する障害児入所施設又は当該指定医療機関から継続して一以上の他の指定療養介護事業所を利用
　　　　　　　　　している者又は当該知的障害児施設等であった同条に規定する障害児入所施設若しくは当該指定
　　　　　　　　　医療機関を退所若しくは退院した後に指定療養介護事業所を利用する者
　　　　　　　　　</t>
    <phoneticPr fontId="2"/>
  </si>
  <si>
    <t>２　この算式の延べ利用者数については，当該年度の前年度１年間の延べ利用者数としてください。</t>
    <rPh sb="4" eb="6">
      <t>サンシキ</t>
    </rPh>
    <rPh sb="7" eb="8">
      <t>ノ</t>
    </rPh>
    <rPh sb="9" eb="12">
      <t>リヨウシャ</t>
    </rPh>
    <rPh sb="12" eb="13">
      <t>スウ</t>
    </rPh>
    <phoneticPr fontId="4"/>
  </si>
  <si>
    <t>【１】　【２】以外の利用者</t>
    <rPh sb="7" eb="9">
      <t>イガイ</t>
    </rPh>
    <rPh sb="10" eb="13">
      <t>リヨウシャ</t>
    </rPh>
    <phoneticPr fontId="2"/>
  </si>
  <si>
    <t>【２】　介護給付費等単位数表第６の１の注１（３）、（４）又は（５）に定める者</t>
    <rPh sb="4" eb="6">
      <t>カイゴ</t>
    </rPh>
    <rPh sb="6" eb="9">
      <t>キュウフヒ</t>
    </rPh>
    <rPh sb="9" eb="10">
      <t>トウ</t>
    </rPh>
    <rPh sb="10" eb="13">
      <t>タンイスウ</t>
    </rPh>
    <rPh sb="13" eb="14">
      <t>ヒョウ</t>
    </rPh>
    <rPh sb="14" eb="15">
      <t>ダイ</t>
    </rPh>
    <rPh sb="19" eb="20">
      <t>チュウ</t>
    </rPh>
    <rPh sb="28" eb="29">
      <t>マタ</t>
    </rPh>
    <rPh sb="34" eb="35">
      <t>サダ</t>
    </rPh>
    <rPh sb="37" eb="38">
      <t>モノ</t>
    </rPh>
    <phoneticPr fontId="2"/>
  </si>
  <si>
    <t>介護給付費等単位数表第６の１の注１（３）、（４）又は（５）に定める者</t>
    <phoneticPr fontId="2"/>
  </si>
  <si>
    <t>介護給付費等単位数表第６の１の注１（３）、（４）又は（５）に定める者（E）</t>
    <rPh sb="0" eb="2">
      <t>カイゴ</t>
    </rPh>
    <rPh sb="2" eb="4">
      <t>キュウフ</t>
    </rPh>
    <rPh sb="4" eb="6">
      <t>ヒナド</t>
    </rPh>
    <rPh sb="6" eb="9">
      <t>タンイスウ</t>
    </rPh>
    <rPh sb="9" eb="10">
      <t>ヒョウ</t>
    </rPh>
    <rPh sb="10" eb="11">
      <t>ダイ</t>
    </rPh>
    <rPh sb="15" eb="16">
      <t>チュウ</t>
    </rPh>
    <rPh sb="24" eb="25">
      <t>マタ</t>
    </rPh>
    <rPh sb="30" eb="31">
      <t>サダ</t>
    </rPh>
    <rPh sb="33" eb="34">
      <t>モノ</t>
    </rPh>
    <phoneticPr fontId="2"/>
  </si>
  <si>
    <t>前年度の平均値
（F）＝E/B</t>
    <rPh sb="0" eb="3">
      <t>ゼンネンド</t>
    </rPh>
    <rPh sb="4" eb="7">
      <t>ヘイキンチ</t>
    </rPh>
    <phoneticPr fontId="2"/>
  </si>
  <si>
    <t>※ただし、介護給付費等単位数表第６の１の注１（３）、（４）又は（５）に定める者がいる場合は以下のとおりです。</t>
    <rPh sb="5" eb="7">
      <t>カイゴ</t>
    </rPh>
    <rPh sb="7" eb="9">
      <t>キュウフ</t>
    </rPh>
    <rPh sb="9" eb="11">
      <t>ヒナド</t>
    </rPh>
    <rPh sb="11" eb="14">
      <t>タンイスウ</t>
    </rPh>
    <rPh sb="14" eb="15">
      <t>ヒョウ</t>
    </rPh>
    <rPh sb="15" eb="16">
      <t>ダイ</t>
    </rPh>
    <rPh sb="20" eb="21">
      <t>チュウ</t>
    </rPh>
    <rPh sb="29" eb="30">
      <t>マタ</t>
    </rPh>
    <rPh sb="35" eb="36">
      <t>サダ</t>
    </rPh>
    <rPh sb="38" eb="39">
      <t>モノ</t>
    </rPh>
    <rPh sb="42" eb="44">
      <t>バアイ</t>
    </rPh>
    <rPh sb="45" eb="47">
      <t>イカ</t>
    </rPh>
    <phoneticPr fontId="2"/>
  </si>
  <si>
    <t>基準上の必要人数
（H）＝D+G</t>
    <rPh sb="0" eb="2">
      <t>キジュン</t>
    </rPh>
    <rPh sb="2" eb="3">
      <t>ジョウ</t>
    </rPh>
    <rPh sb="4" eb="6">
      <t>ヒツヨウ</t>
    </rPh>
    <rPh sb="6" eb="8">
      <t>ニンズウ</t>
    </rPh>
    <phoneticPr fontId="2"/>
  </si>
  <si>
    <t>障害支援区分</t>
    <rPh sb="0" eb="2">
      <t>ショウガイ</t>
    </rPh>
    <rPh sb="2" eb="4">
      <t>シエン</t>
    </rPh>
    <rPh sb="4" eb="6">
      <t>クブン</t>
    </rPh>
    <phoneticPr fontId="2"/>
  </si>
  <si>
    <t>障害支援区分（a）</t>
    <rPh sb="0" eb="2">
      <t>ショウガイ</t>
    </rPh>
    <rPh sb="2" eb="4">
      <t>シエン</t>
    </rPh>
    <rPh sb="4" eb="6">
      <t>クブン</t>
    </rPh>
    <phoneticPr fontId="2"/>
  </si>
  <si>
    <t>平均障害支援区分</t>
    <rPh sb="0" eb="2">
      <t>ヘイキン</t>
    </rPh>
    <rPh sb="2" eb="4">
      <t>ショウガイ</t>
    </rPh>
    <rPh sb="4" eb="6">
      <t>シエン</t>
    </rPh>
    <rPh sb="6" eb="8">
      <t>クブン</t>
    </rPh>
    <phoneticPr fontId="2"/>
  </si>
  <si>
    <t>平均障害支援区分＝（区分２に該当する前年度の延べ利用者数×２＋区分３に該当する前年度の延べ
　　　　　　　　　　　　　　利用者数×３＋区分４に該当する前年度の延べ利用者数×４＋区分５に該当する
　　　　　　　　　　　　　　前年度の延べ利用者数×５＋区分６に該当する前年度の延べ利用
　　　　　　　　　　　　　　者数×６）／総延べ利用者数</t>
    <rPh sb="0" eb="2">
      <t>ヘイキン</t>
    </rPh>
    <rPh sb="2" eb="4">
      <t>ショウガイ</t>
    </rPh>
    <rPh sb="4" eb="6">
      <t>シエン</t>
    </rPh>
    <rPh sb="6" eb="8">
      <t>クブン</t>
    </rPh>
    <rPh sb="10" eb="12">
      <t>クブン</t>
    </rPh>
    <rPh sb="14" eb="16">
      <t>ガイトウ</t>
    </rPh>
    <rPh sb="18" eb="21">
      <t>ゼンネンド</t>
    </rPh>
    <rPh sb="22" eb="23">
      <t>ノ</t>
    </rPh>
    <rPh sb="24" eb="27">
      <t>リヨウシャ</t>
    </rPh>
    <rPh sb="27" eb="28">
      <t>スウ</t>
    </rPh>
    <rPh sb="35" eb="37">
      <t>ガイトウ</t>
    </rPh>
    <rPh sb="39" eb="42">
      <t>ゼンネンド</t>
    </rPh>
    <rPh sb="43" eb="44">
      <t>ノ</t>
    </rPh>
    <rPh sb="60" eb="63">
      <t>リヨウシャ</t>
    </rPh>
    <rPh sb="63" eb="64">
      <t>スウ</t>
    </rPh>
    <rPh sb="67" eb="69">
      <t>クブン</t>
    </rPh>
    <rPh sb="71" eb="73">
      <t>ガイトウ</t>
    </rPh>
    <rPh sb="75" eb="78">
      <t>ゼンネンド</t>
    </rPh>
    <rPh sb="79" eb="80">
      <t>ノ</t>
    </rPh>
    <rPh sb="81" eb="84">
      <t>リヨウシャ</t>
    </rPh>
    <rPh sb="84" eb="85">
      <t>スウ</t>
    </rPh>
    <rPh sb="88" eb="90">
      <t>クブン</t>
    </rPh>
    <rPh sb="111" eb="114">
      <t>ゼンネンド</t>
    </rPh>
    <rPh sb="115" eb="116">
      <t>ノ</t>
    </rPh>
    <rPh sb="117" eb="120">
      <t>リヨウシャ</t>
    </rPh>
    <rPh sb="120" eb="121">
      <t>スウ</t>
    </rPh>
    <rPh sb="124" eb="126">
      <t>クブン</t>
    </rPh>
    <rPh sb="128" eb="130">
      <t>ガイトウ</t>
    </rPh>
    <rPh sb="132" eb="135">
      <t>ゼンネンド</t>
    </rPh>
    <rPh sb="136" eb="137">
      <t>ノ</t>
    </rPh>
    <rPh sb="156" eb="157">
      <t>スウ</t>
    </rPh>
    <rPh sb="161" eb="162">
      <t>ソウ</t>
    </rPh>
    <rPh sb="162" eb="163">
      <t>ノ</t>
    </rPh>
    <rPh sb="164" eb="167">
      <t>リヨウシャ</t>
    </rPh>
    <rPh sb="167" eb="168">
      <t>スウ</t>
    </rPh>
    <phoneticPr fontId="2"/>
  </si>
  <si>
    <t>１　平均障害支援区分については，次の式により求めてください。</t>
    <rPh sb="2" eb="4">
      <t>ヘイキン</t>
    </rPh>
    <rPh sb="4" eb="6">
      <t>ショウガイ</t>
    </rPh>
    <rPh sb="6" eb="8">
      <t>シエン</t>
    </rPh>
    <rPh sb="8" eb="10">
      <t>クブン</t>
    </rPh>
    <rPh sb="16" eb="17">
      <t>ツギ</t>
    </rPh>
    <rPh sb="18" eb="19">
      <t>シキ</t>
    </rPh>
    <rPh sb="22" eb="23">
      <t>モト</t>
    </rPh>
    <phoneticPr fontId="2"/>
  </si>
  <si>
    <t>　　　　　　イ　特定旧法指定施設（障害者総合支援法（平成十七年法律第百二十三号。以下「法」という。）附則第二十一
　　　　　　　条第一項に規定する特定旧法指定施設をいう。以下同じ。）に入所した者のうち、当該特定旧法指定施設から
　　　　　　　継続して一以上の他の指定障害者支援施設（法第二十九条第一項に規定する指定障害者支援施設をいう。）
　　　　　　　若しくはのぞみの園（独立行政法人国立重度知的障害者総合施設のぞみの園法（平成十四年法律第百六十
　　　　　　　七号）第十一条第一号の規定により独立行政法人国立重度知的障害者総合施設のぞみの園が設置する施
　　　　　　　設をいう。）（以下「指定障害者支援施設等」という。）に入所している者若しくは当該特定旧法指定施設から
　　　　　　　継続して一以上の他の指定生活介護事業所（指定障害福祉サービス基準第七十八条第一項に規定する指
　　　　　　　定生活介護事業所をいう。）を利用している者又は当該特定旧法指定施設、当該指定障害者支援施設等
　　　　　　　若しくは当該指定生活介護事業所を退所した後に指定障害者支援施設等に再度入所する者若しくは指定
　　　　　　　生活介護事業所を再度利用する者及び次の①又は②に該当する者
　　　　　　</t>
    <rPh sb="20" eb="22">
      <t>ソウゴウ</t>
    </rPh>
    <rPh sb="523" eb="524">
      <t>ツギ</t>
    </rPh>
    <rPh sb="526" eb="527">
      <t>マタ</t>
    </rPh>
    <rPh sb="530" eb="532">
      <t>ガイトウ</t>
    </rPh>
    <rPh sb="534" eb="535">
      <t>モノ</t>
    </rPh>
    <phoneticPr fontId="2"/>
  </si>
  <si>
    <t>人員配置基準上の必要人数計算表</t>
    <rPh sb="0" eb="2">
      <t>ジンイン</t>
    </rPh>
    <rPh sb="2" eb="4">
      <t>ハイチ</t>
    </rPh>
    <rPh sb="4" eb="6">
      <t>キジュン</t>
    </rPh>
    <rPh sb="6" eb="7">
      <t>ジョウ</t>
    </rPh>
    <rPh sb="8" eb="10">
      <t>ヒツヨウ</t>
    </rPh>
    <rPh sb="10" eb="12">
      <t>ニンズウ</t>
    </rPh>
    <rPh sb="12" eb="14">
      <t>ケイサン</t>
    </rPh>
    <rPh sb="14" eb="15">
      <t>ヒョウ</t>
    </rPh>
    <phoneticPr fontId="2"/>
  </si>
  <si>
    <t>平均障害支援区分算定表(生活介護）</t>
    <rPh sb="0" eb="2">
      <t>ヘイキン</t>
    </rPh>
    <rPh sb="2" eb="4">
      <t>ショウガイ</t>
    </rPh>
    <rPh sb="4" eb="6">
      <t>シエン</t>
    </rPh>
    <rPh sb="6" eb="8">
      <t>クブン</t>
    </rPh>
    <rPh sb="8" eb="10">
      <t>サンテイ</t>
    </rPh>
    <rPh sb="10" eb="11">
      <t>ヒョウ</t>
    </rPh>
    <rPh sb="12" eb="14">
      <t>セイカツ</t>
    </rPh>
    <rPh sb="14" eb="16">
      <t>カイゴ</t>
    </rPh>
    <phoneticPr fontId="2"/>
  </si>
  <si>
    <t>※ただし、人員配置体制加算を算定する場合は以下のとおりです。</t>
    <rPh sb="5" eb="7">
      <t>ジンイン</t>
    </rPh>
    <rPh sb="7" eb="9">
      <t>ハイチ</t>
    </rPh>
    <rPh sb="9" eb="11">
      <t>タイセイ</t>
    </rPh>
    <rPh sb="11" eb="13">
      <t>カサン</t>
    </rPh>
    <rPh sb="14" eb="16">
      <t>サンテイ</t>
    </rPh>
    <rPh sb="18" eb="20">
      <t>バアイ</t>
    </rPh>
    <rPh sb="21" eb="23">
      <t>イカ</t>
    </rPh>
    <phoneticPr fontId="2"/>
  </si>
  <si>
    <t>※算出結果については、（Ｃ）（Ｆ）は小数点第２位以下を切上げます。</t>
    <rPh sb="1" eb="3">
      <t>サンシュツ</t>
    </rPh>
    <rPh sb="3" eb="5">
      <t>ケッカ</t>
    </rPh>
    <rPh sb="18" eb="21">
      <t>ショウスウテン</t>
    </rPh>
    <rPh sb="21" eb="22">
      <t>ダイ</t>
    </rPh>
    <rPh sb="23" eb="24">
      <t>イ</t>
    </rPh>
    <rPh sb="24" eb="26">
      <t>イカ</t>
    </rPh>
    <rPh sb="27" eb="28">
      <t>キ</t>
    </rPh>
    <rPh sb="28" eb="29">
      <t>ア</t>
    </rPh>
    <phoneticPr fontId="2"/>
  </si>
  <si>
    <t>対象期間：○○　　年　　月から令和　　年　　月まで</t>
    <rPh sb="0" eb="2">
      <t>タイショウ</t>
    </rPh>
    <rPh sb="2" eb="4">
      <t>キカン</t>
    </rPh>
    <rPh sb="9" eb="10">
      <t>ネン</t>
    </rPh>
    <rPh sb="12" eb="13">
      <t>ツキ</t>
    </rPh>
    <rPh sb="15" eb="17">
      <t>レイワ</t>
    </rPh>
    <rPh sb="19" eb="20">
      <t>ネン</t>
    </rPh>
    <rPh sb="22" eb="23">
      <t>ツキ</t>
    </rPh>
    <phoneticPr fontId="2"/>
  </si>
  <si>
    <t>対象期間：○○　　年　　月～令和　　年　　月</t>
    <rPh sb="0" eb="2">
      <t>タイショウ</t>
    </rPh>
    <rPh sb="2" eb="4">
      <t>キカン</t>
    </rPh>
    <rPh sb="9" eb="10">
      <t>ネン</t>
    </rPh>
    <rPh sb="12" eb="13">
      <t>ツキ</t>
    </rPh>
    <rPh sb="14" eb="16">
      <t>レイワ</t>
    </rPh>
    <rPh sb="18" eb="19">
      <t>ネン</t>
    </rPh>
    <rPh sb="21" eb="22">
      <t>ツキ</t>
    </rPh>
    <phoneticPr fontId="2"/>
  </si>
  <si>
    <t>人員配置体制加算Ⅱ　（１．７：１）</t>
    <rPh sb="0" eb="2">
      <t>ジンイン</t>
    </rPh>
    <rPh sb="2" eb="4">
      <t>ハイチ</t>
    </rPh>
    <rPh sb="4" eb="6">
      <t>タイセイ</t>
    </rPh>
    <rPh sb="6" eb="8">
      <t>カサン</t>
    </rPh>
    <phoneticPr fontId="2"/>
  </si>
  <si>
    <t>人員配置体制加算Ⅲ　　（２：１）</t>
    <rPh sb="0" eb="2">
      <t>ジンイン</t>
    </rPh>
    <rPh sb="2" eb="4">
      <t>ハイチ</t>
    </rPh>
    <rPh sb="4" eb="6">
      <t>タイセイ</t>
    </rPh>
    <rPh sb="6" eb="8">
      <t>カサン</t>
    </rPh>
    <phoneticPr fontId="2"/>
  </si>
  <si>
    <t>人員配置体制加算Ⅳ　（２．５：１）</t>
    <rPh sb="0" eb="2">
      <t>ジンイン</t>
    </rPh>
    <rPh sb="2" eb="4">
      <t>ハイチ</t>
    </rPh>
    <rPh sb="4" eb="6">
      <t>タイセイ</t>
    </rPh>
    <rPh sb="6" eb="8">
      <t>カサン</t>
    </rPh>
    <phoneticPr fontId="2"/>
  </si>
  <si>
    <t>人員配置体制加算Ⅰ　（１．5：１）</t>
    <rPh sb="0" eb="2">
      <t>ジンイン</t>
    </rPh>
    <rPh sb="2" eb="4">
      <t>ハイチ</t>
    </rPh>
    <rPh sb="4" eb="6">
      <t>タイセイ</t>
    </rPh>
    <rPh sb="6" eb="8">
      <t>カサン</t>
    </rPh>
    <phoneticPr fontId="2"/>
  </si>
  <si>
    <t>　　理学療法士、作業療法士又は言語聴覚士の数・・・当該訓練を行うために必要な数</t>
    <rPh sb="2" eb="4">
      <t>リガク</t>
    </rPh>
    <rPh sb="4" eb="7">
      <t>リョウホウシ</t>
    </rPh>
    <rPh sb="8" eb="10">
      <t>サギョウ</t>
    </rPh>
    <rPh sb="10" eb="13">
      <t>リョウホウシ</t>
    </rPh>
    <rPh sb="13" eb="14">
      <t>マタ</t>
    </rPh>
    <rPh sb="15" eb="20">
      <t>ゲンゴチョウカクシ</t>
    </rPh>
    <rPh sb="21" eb="22">
      <t>カズ</t>
    </rPh>
    <rPh sb="25" eb="27">
      <t>トウガイ</t>
    </rPh>
    <rPh sb="27" eb="29">
      <t>クンレン</t>
    </rPh>
    <rPh sb="30" eb="31">
      <t>オコナ</t>
    </rPh>
    <rPh sb="35" eb="37">
      <t>ヒツヨウ</t>
    </rPh>
    <rPh sb="38" eb="39">
      <t>スウ</t>
    </rPh>
    <phoneticPr fontId="2"/>
  </si>
  <si>
    <t>人員配置体制加算Ⅰ　（１．５：１）</t>
    <rPh sb="0" eb="2">
      <t>ジンイン</t>
    </rPh>
    <rPh sb="2" eb="4">
      <t>ハイチ</t>
    </rPh>
    <rPh sb="4" eb="6">
      <t>タイセイ</t>
    </rPh>
    <rPh sb="6" eb="8">
      <t>カサン</t>
    </rPh>
    <phoneticPr fontId="2"/>
  </si>
  <si>
    <r>
      <t>　　理学療法士、作業療法士</t>
    </r>
    <r>
      <rPr>
        <sz val="12"/>
        <color rgb="FFFF0000"/>
        <rFont val="ＭＳ Ｐゴシック"/>
        <family val="3"/>
        <charset val="128"/>
      </rPr>
      <t>又は言語聴覚士</t>
    </r>
    <r>
      <rPr>
        <sz val="12"/>
        <rFont val="ＭＳ Ｐゴシック"/>
        <family val="3"/>
        <charset val="128"/>
      </rPr>
      <t>の数・・・当該訓練を行うために必要な数</t>
    </r>
    <rPh sb="2" eb="4">
      <t>リガク</t>
    </rPh>
    <rPh sb="4" eb="7">
      <t>リョウホウシ</t>
    </rPh>
    <rPh sb="8" eb="10">
      <t>サギョウ</t>
    </rPh>
    <rPh sb="10" eb="13">
      <t>リョウホウシ</t>
    </rPh>
    <rPh sb="13" eb="14">
      <t>マタ</t>
    </rPh>
    <rPh sb="15" eb="20">
      <t>ゲンゴチョウカクシ</t>
    </rPh>
    <rPh sb="21" eb="22">
      <t>カズ</t>
    </rPh>
    <rPh sb="25" eb="27">
      <t>トウガイ</t>
    </rPh>
    <rPh sb="27" eb="29">
      <t>クンレン</t>
    </rPh>
    <rPh sb="30" eb="31">
      <t>オコナ</t>
    </rPh>
    <rPh sb="35" eb="37">
      <t>ヒツヨウ</t>
    </rPh>
    <rPh sb="38" eb="39">
      <t>スウ</t>
    </rPh>
    <phoneticPr fontId="2"/>
  </si>
  <si>
    <r>
      <t>　　　　　　看護職員、理学療法士、作業療法士</t>
    </r>
    <r>
      <rPr>
        <b/>
        <sz val="12"/>
        <color rgb="FFFF0000"/>
        <rFont val="ＭＳ Ｐゴシック"/>
        <family val="3"/>
        <charset val="128"/>
      </rPr>
      <t>又は言語聴覚士</t>
    </r>
    <r>
      <rPr>
        <b/>
        <sz val="12"/>
        <rFont val="ＭＳ Ｐゴシック"/>
        <family val="3"/>
        <charset val="128"/>
      </rPr>
      <t>及び生活支援員の総数</t>
    </r>
    <r>
      <rPr>
        <sz val="12"/>
        <rFont val="ＭＳ Ｐゴシック"/>
        <family val="3"/>
        <charset val="128"/>
      </rPr>
      <t>　　　</t>
    </r>
    <rPh sb="22" eb="23">
      <t>マタ</t>
    </rPh>
    <rPh sb="24" eb="29">
      <t>ゲンゴチョウカクシ</t>
    </rPh>
    <phoneticPr fontId="2"/>
  </si>
  <si>
    <r>
      <t>人員配置体制加算</t>
    </r>
    <r>
      <rPr>
        <sz val="11"/>
        <color rgb="FFFF0000"/>
        <rFont val="ＭＳ Ｐゴシック"/>
        <family val="3"/>
        <charset val="128"/>
      </rPr>
      <t>Ⅱ</t>
    </r>
    <r>
      <rPr>
        <sz val="11"/>
        <rFont val="ＭＳ Ｐゴシック"/>
        <family val="3"/>
        <charset val="128"/>
      </rPr>
      <t>　（１．７：１）</t>
    </r>
    <rPh sb="0" eb="2">
      <t>ジンイン</t>
    </rPh>
    <rPh sb="2" eb="4">
      <t>ハイチ</t>
    </rPh>
    <rPh sb="4" eb="6">
      <t>タイセイ</t>
    </rPh>
    <rPh sb="6" eb="8">
      <t>カサン</t>
    </rPh>
    <phoneticPr fontId="2"/>
  </si>
  <si>
    <r>
      <t>人員配置体制加算</t>
    </r>
    <r>
      <rPr>
        <sz val="11"/>
        <color rgb="FFFF0000"/>
        <rFont val="ＭＳ Ｐゴシック"/>
        <family val="3"/>
        <charset val="128"/>
      </rPr>
      <t>Ⅲ</t>
    </r>
    <r>
      <rPr>
        <sz val="11"/>
        <rFont val="ＭＳ Ｐゴシック"/>
        <family val="3"/>
        <charset val="128"/>
      </rPr>
      <t>　　（２：１）</t>
    </r>
    <rPh sb="0" eb="2">
      <t>ジンイン</t>
    </rPh>
    <rPh sb="2" eb="4">
      <t>ハイチ</t>
    </rPh>
    <rPh sb="4" eb="6">
      <t>タイセイ</t>
    </rPh>
    <rPh sb="6" eb="8">
      <t>カサン</t>
    </rPh>
    <phoneticPr fontId="2"/>
  </si>
  <si>
    <r>
      <t>人員配置体制加算</t>
    </r>
    <r>
      <rPr>
        <sz val="11"/>
        <color rgb="FFFF0000"/>
        <rFont val="ＭＳ Ｐゴシック"/>
        <family val="3"/>
        <charset val="128"/>
      </rPr>
      <t>Ⅳ</t>
    </r>
    <r>
      <rPr>
        <sz val="11"/>
        <rFont val="ＭＳ Ｐゴシック"/>
        <family val="3"/>
        <charset val="128"/>
      </rPr>
      <t>　（２．５：１）</t>
    </r>
    <rPh sb="0" eb="2">
      <t>ジンイン</t>
    </rPh>
    <rPh sb="2" eb="4">
      <t>ハイチ</t>
    </rPh>
    <rPh sb="4" eb="6">
      <t>タイセイ</t>
    </rPh>
    <rPh sb="6" eb="8">
      <t>カサン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</si>
</sst>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33"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6"/>
      <name val="ＭＳ Ｐゴシック"/>
      <family val="3"/>
      <charset val="128"/>
    </font>
    <font>
      <sz val="8"/>
      <name val="ＭＳ Ｐゴシック"/>
      <family val="3"/>
      <charset val="128"/>
    </font>
    <font>
      <b/>
      <sz val="12"/>
      <name val="ＭＳ Ｐゴシック"/>
      <family val="3"/>
      <charset val="128"/>
    </font>
    <font>
      <sz val="12"/>
      <name val="ＭＳ Ｐゴシック"/>
      <family val="3"/>
      <charset val="128"/>
    </font>
    <font>
      <sz val="10"/>
      <name val="ＭＳ Ｐゴシック"/>
      <family val="3"/>
      <charset val="128"/>
    </font>
    <font>
      <sz val="12"/>
      <color indexed="10"/>
      <name val="ＭＳ Ｐゴシック"/>
      <family val="3"/>
      <charset val="128"/>
    </font>
    <font>
      <sz val="11"/>
      <color indexed="8"/>
      <name val="ＭＳ Ｐゴシック"/>
      <family val="3"/>
      <charset val="128"/>
    </font>
    <font>
      <sz val="11"/>
      <color indexed="10"/>
      <name val="ＭＳ Ｐゴシック"/>
      <family val="3"/>
      <charset val="128"/>
    </font>
    <font>
      <sz val="8"/>
      <color indexed="8"/>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ＭＳ Ｐゴシック"/>
      <family val="3"/>
      <charset val="128"/>
    </font>
    <font>
      <sz val="12"/>
      <color rgb="FFFF0000"/>
      <name val="ＭＳ Ｐゴシック"/>
      <family val="3"/>
      <charset val="128"/>
    </font>
    <font>
      <b/>
      <sz val="12"/>
      <color rgb="FFFF0000"/>
      <name val="ＭＳ Ｐゴシック"/>
      <family val="3"/>
      <charset val="128"/>
    </font>
  </fonts>
  <fills count="33">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6"/>
        <bgColor indexed="64"/>
      </patternFill>
    </fill>
    <fill>
      <patternFill patternType="solid">
        <fgColor indexed="11"/>
        <bgColor indexed="64"/>
      </patternFill>
    </fill>
    <fill>
      <patternFill patternType="solid">
        <fgColor indexed="47"/>
        <bgColor indexed="64"/>
      </patternFill>
    </fill>
    <fill>
      <patternFill patternType="solid">
        <fgColor indexed="36"/>
        <bgColor indexed="64"/>
      </patternFill>
    </fill>
    <fill>
      <patternFill patternType="solid">
        <fgColor indexed="52"/>
        <bgColor indexed="64"/>
      </patternFill>
    </fill>
    <fill>
      <patternFill patternType="solid">
        <fgColor indexed="43"/>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7182226020086"/>
        <bgColor indexed="64"/>
      </patternFill>
    </fill>
    <fill>
      <patternFill patternType="solid">
        <fgColor theme="5" tint="0.59987182226020086"/>
        <bgColor indexed="64"/>
      </patternFill>
    </fill>
    <fill>
      <patternFill patternType="solid">
        <fgColor theme="7" tint="0.59987182226020086"/>
        <bgColor indexed="64"/>
      </patternFill>
    </fill>
    <fill>
      <patternFill patternType="solid">
        <fgColor theme="8" tint="0.59987182226020086"/>
        <bgColor indexed="64"/>
      </patternFill>
    </fill>
    <fill>
      <patternFill patternType="solid">
        <fgColor theme="9" tint="0.599871822260200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62666707358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4">
    <xf numFmtId="0" fontId="0" fillId="0" borderId="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7"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7" borderId="0" applyNumberFormat="0" applyBorder="0" applyAlignment="0" applyProtection="0">
      <alignment vertical="center"/>
    </xf>
    <xf numFmtId="0" fontId="14" fillId="9" borderId="0" applyNumberFormat="0" applyBorder="0" applyAlignment="0" applyProtection="0">
      <alignment vertical="center"/>
    </xf>
    <xf numFmtId="0" fontId="14" fillId="21" borderId="0" applyNumberFormat="0" applyBorder="0" applyAlignment="0" applyProtection="0">
      <alignment vertical="center"/>
    </xf>
    <xf numFmtId="0" fontId="14" fillId="10"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10" applyNumberFormat="0" applyAlignment="0" applyProtection="0">
      <alignment vertical="center"/>
    </xf>
    <xf numFmtId="0" fontId="17" fillId="29" borderId="0" applyNumberFormat="0" applyBorder="0" applyAlignment="0" applyProtection="0">
      <alignment vertical="center"/>
    </xf>
    <xf numFmtId="0" fontId="1" fillId="6" borderId="11" applyNumberFormat="0" applyFont="0" applyAlignment="0" applyProtection="0">
      <alignment vertical="center"/>
    </xf>
    <xf numFmtId="0" fontId="18" fillId="0" borderId="12" applyNumberFormat="0" applyFill="0" applyAlignment="0" applyProtection="0">
      <alignment vertical="center"/>
    </xf>
    <xf numFmtId="0" fontId="19" fillId="30" borderId="0" applyNumberFormat="0" applyBorder="0" applyAlignment="0" applyProtection="0">
      <alignment vertical="center"/>
    </xf>
    <xf numFmtId="0" fontId="20" fillId="31" borderId="13" applyNumberFormat="0" applyAlignment="0" applyProtection="0">
      <alignment vertical="center"/>
    </xf>
    <xf numFmtId="0" fontId="21" fillId="0" borderId="0" applyNumberFormat="0" applyFill="0" applyBorder="0" applyAlignment="0" applyProtection="0">
      <alignment vertical="center"/>
    </xf>
    <xf numFmtId="38" fontId="1" fillId="0" borderId="0" applyFont="0" applyFill="0" applyBorder="0" applyAlignment="0" applyProtection="0">
      <alignment vertical="center"/>
    </xf>
    <xf numFmtId="0" fontId="22" fillId="0" borderId="14" applyNumberFormat="0" applyFill="0" applyAlignment="0" applyProtection="0">
      <alignment vertical="center"/>
    </xf>
    <xf numFmtId="0" fontId="23" fillId="0" borderId="15" applyNumberFormat="0" applyFill="0" applyAlignment="0" applyProtection="0">
      <alignment vertical="center"/>
    </xf>
    <xf numFmtId="0" fontId="24" fillId="0" borderId="16" applyNumberFormat="0" applyFill="0" applyAlignment="0" applyProtection="0">
      <alignment vertical="center"/>
    </xf>
    <xf numFmtId="0" fontId="24" fillId="0" borderId="0" applyNumberFormat="0" applyFill="0" applyBorder="0" applyAlignment="0" applyProtection="0">
      <alignment vertical="center"/>
    </xf>
    <xf numFmtId="0" fontId="25" fillId="0" borderId="17" applyNumberFormat="0" applyFill="0" applyAlignment="0" applyProtection="0">
      <alignment vertical="center"/>
    </xf>
    <xf numFmtId="0" fontId="26" fillId="31" borderId="18" applyNumberFormat="0" applyAlignment="0" applyProtection="0">
      <alignment vertical="center"/>
    </xf>
    <xf numFmtId="0" fontId="27" fillId="0" borderId="0" applyNumberFormat="0" applyFill="0" applyBorder="0" applyAlignment="0" applyProtection="0">
      <alignment vertical="center"/>
    </xf>
    <xf numFmtId="0" fontId="28" fillId="8" borderId="13" applyNumberFormat="0" applyAlignment="0" applyProtection="0">
      <alignment vertical="center"/>
    </xf>
    <xf numFmtId="0" fontId="1" fillId="0" borderId="0"/>
    <xf numFmtId="0" fontId="29" fillId="32" borderId="0" applyNumberFormat="0" applyBorder="0" applyAlignment="0" applyProtection="0">
      <alignment vertical="center"/>
    </xf>
  </cellStyleXfs>
  <cellXfs count="99">
    <xf numFmtId="0" fontId="0" fillId="0" borderId="0" xfId="0" applyAlignment="1">
      <alignment vertical="center"/>
    </xf>
    <xf numFmtId="0" fontId="0" fillId="0" borderId="1" xfId="0" applyBorder="1" applyAlignment="1">
      <alignment horizontal="center" vertical="center"/>
    </xf>
    <xf numFmtId="0" fontId="3" fillId="0" borderId="0" xfId="42" applyFont="1" applyAlignment="1">
      <alignment horizontal="left" vertical="center"/>
    </xf>
    <xf numFmtId="0" fontId="0" fillId="0" borderId="0" xfId="42" applyFont="1" applyAlignment="1">
      <alignment horizontal="left"/>
    </xf>
    <xf numFmtId="0" fontId="0" fillId="0" borderId="0" xfId="42" applyFont="1"/>
    <xf numFmtId="0" fontId="0" fillId="0" borderId="0" xfId="42" applyFont="1" applyAlignment="1"/>
    <xf numFmtId="0" fontId="0" fillId="0" borderId="0" xfId="42" applyFont="1" applyBorder="1" applyAlignment="1">
      <alignment vertical="center"/>
    </xf>
    <xf numFmtId="0" fontId="0" fillId="0" borderId="0" xfId="42" applyFont="1" applyBorder="1" applyAlignment="1">
      <alignment horizontal="center"/>
    </xf>
    <xf numFmtId="0" fontId="0" fillId="0" borderId="2" xfId="42" applyFont="1" applyBorder="1" applyAlignment="1">
      <alignment horizontal="center"/>
    </xf>
    <xf numFmtId="0" fontId="5" fillId="0" borderId="0" xfId="42" applyFont="1" applyAlignment="1"/>
    <xf numFmtId="0" fontId="5" fillId="0" borderId="0" xfId="42" applyFont="1"/>
    <xf numFmtId="0" fontId="5" fillId="0" borderId="0" xfId="42" applyFont="1" applyAlignment="1">
      <alignment vertical="center"/>
    </xf>
    <xf numFmtId="0" fontId="5" fillId="0" borderId="0" xfId="42" applyFont="1" applyAlignment="1">
      <alignment horizontal="left" wrapText="1"/>
    </xf>
    <xf numFmtId="0" fontId="6" fillId="0" borderId="0" xfId="0" applyFont="1" applyAlignment="1">
      <alignment vertical="center"/>
    </xf>
    <xf numFmtId="0" fontId="0" fillId="0" borderId="0" xfId="42" applyFont="1"/>
    <xf numFmtId="0" fontId="0" fillId="0" borderId="0" xfId="0" applyFont="1" applyAlignment="1">
      <alignment vertical="center"/>
    </xf>
    <xf numFmtId="0" fontId="0" fillId="0" borderId="1" xfId="0" applyFont="1" applyBorder="1" applyAlignment="1">
      <alignment vertical="center"/>
    </xf>
    <xf numFmtId="0" fontId="0" fillId="0" borderId="1" xfId="0" applyFont="1" applyBorder="1" applyAlignment="1">
      <alignment horizontal="center" vertical="center"/>
    </xf>
    <xf numFmtId="0" fontId="0" fillId="0" borderId="0" xfId="0" applyFont="1" applyAlignment="1">
      <alignment vertical="center"/>
    </xf>
    <xf numFmtId="0" fontId="7" fillId="0" borderId="0" xfId="0" applyFont="1" applyAlignment="1">
      <alignment vertical="center"/>
    </xf>
    <xf numFmtId="0" fontId="7" fillId="0" borderId="0" xfId="0" applyFont="1" applyAlignment="1">
      <alignment vertical="center"/>
    </xf>
    <xf numFmtId="176" fontId="7" fillId="0" borderId="1" xfId="0" applyNumberFormat="1" applyFont="1" applyBorder="1" applyAlignment="1">
      <alignment vertical="center"/>
    </xf>
    <xf numFmtId="176" fontId="6" fillId="0" borderId="1" xfId="0" applyNumberFormat="1" applyFont="1" applyBorder="1" applyAlignment="1">
      <alignment vertical="center"/>
    </xf>
    <xf numFmtId="176" fontId="6" fillId="0" borderId="0" xfId="0" applyNumberFormat="1" applyFont="1" applyBorder="1" applyAlignment="1">
      <alignment vertical="center"/>
    </xf>
    <xf numFmtId="0" fontId="5" fillId="0" borderId="3" xfId="42" applyFont="1" applyBorder="1" applyAlignment="1"/>
    <xf numFmtId="0" fontId="5" fillId="0" borderId="0" xfId="42" applyFont="1" applyBorder="1" applyAlignment="1"/>
    <xf numFmtId="0" fontId="5" fillId="0" borderId="0" xfId="42" applyFont="1" applyBorder="1"/>
    <xf numFmtId="38" fontId="7" fillId="0" borderId="1" xfId="33" applyFont="1" applyFill="1" applyBorder="1" applyAlignment="1">
      <alignment vertical="center"/>
    </xf>
    <xf numFmtId="20" fontId="7" fillId="0" borderId="0" xfId="0" quotePrefix="1" applyNumberFormat="1" applyFont="1" applyAlignment="1">
      <alignment vertical="center"/>
    </xf>
    <xf numFmtId="0" fontId="0" fillId="0" borderId="0" xfId="0" applyFont="1" applyBorder="1" applyAlignment="1">
      <alignment vertical="center"/>
    </xf>
    <xf numFmtId="176" fontId="0" fillId="0" borderId="0" xfId="0" applyNumberFormat="1" applyFont="1" applyAlignment="1">
      <alignment vertical="center"/>
    </xf>
    <xf numFmtId="176" fontId="7" fillId="0" borderId="0" xfId="0" applyNumberFormat="1" applyFont="1" applyAlignment="1">
      <alignment vertical="center"/>
    </xf>
    <xf numFmtId="0" fontId="7" fillId="11" borderId="1" xfId="0" applyFont="1" applyFill="1" applyBorder="1" applyAlignment="1">
      <alignment horizontal="center" vertical="center"/>
    </xf>
    <xf numFmtId="0" fontId="0" fillId="0" borderId="1" xfId="0" applyFont="1" applyBorder="1" applyAlignment="1">
      <alignment horizontal="center" vertical="center" shrinkToFit="1"/>
    </xf>
    <xf numFmtId="0" fontId="0" fillId="0" borderId="0" xfId="42" applyFont="1" applyAlignment="1">
      <alignment horizontal="center"/>
    </xf>
    <xf numFmtId="38" fontId="7" fillId="0" borderId="0" xfId="33" applyFont="1" applyFill="1" applyBorder="1" applyAlignment="1">
      <alignment vertical="center"/>
    </xf>
    <xf numFmtId="0" fontId="0" fillId="0" borderId="0" xfId="0" applyFont="1" applyFill="1" applyAlignment="1">
      <alignment vertical="center"/>
    </xf>
    <xf numFmtId="0" fontId="7" fillId="0" borderId="0" xfId="0" applyFont="1" applyFill="1" applyBorder="1" applyAlignment="1">
      <alignment vertical="center"/>
    </xf>
    <xf numFmtId="176" fontId="7" fillId="0" borderId="0" xfId="0" applyNumberFormat="1" applyFont="1" applyFill="1" applyBorder="1" applyAlignment="1">
      <alignment vertical="center"/>
    </xf>
    <xf numFmtId="176" fontId="6" fillId="0" borderId="0" xfId="0" applyNumberFormat="1" applyFont="1" applyFill="1" applyBorder="1" applyAlignment="1">
      <alignment vertical="center"/>
    </xf>
    <xf numFmtId="176" fontId="0" fillId="0" borderId="0" xfId="0" applyNumberFormat="1" applyFont="1" applyFill="1" applyAlignment="1">
      <alignment vertical="center"/>
    </xf>
    <xf numFmtId="0" fontId="0" fillId="0" borderId="1" xfId="0" applyBorder="1" applyAlignment="1">
      <alignment horizontal="center" vertical="center" wrapText="1"/>
    </xf>
    <xf numFmtId="0" fontId="0" fillId="0" borderId="1" xfId="0" applyBorder="1" applyAlignment="1">
      <alignment horizontal="center" vertical="center" wrapText="1" shrinkToFit="1"/>
    </xf>
    <xf numFmtId="0" fontId="0" fillId="0" borderId="3" xfId="42" applyFont="1" applyBorder="1" applyAlignment="1"/>
    <xf numFmtId="0" fontId="0" fillId="0" borderId="0" xfId="42" applyFont="1" applyBorder="1" applyAlignment="1"/>
    <xf numFmtId="0" fontId="0" fillId="0" borderId="3" xfId="42" applyNumberFormat="1" applyFont="1" applyBorder="1" applyAlignment="1"/>
    <xf numFmtId="0" fontId="0" fillId="0" borderId="0" xfId="42" applyNumberFormat="1" applyFont="1" applyBorder="1" applyAlignment="1"/>
    <xf numFmtId="38" fontId="7" fillId="0" borderId="1" xfId="33" applyNumberFormat="1" applyFont="1" applyFill="1" applyBorder="1" applyAlignment="1" applyProtection="1">
      <alignment vertical="center"/>
    </xf>
    <xf numFmtId="0" fontId="0" fillId="0" borderId="1" xfId="0" applyFill="1" applyBorder="1" applyAlignment="1">
      <alignment horizontal="center" vertical="center"/>
    </xf>
    <xf numFmtId="0" fontId="7" fillId="0" borderId="1" xfId="0" applyFont="1" applyFill="1" applyBorder="1" applyAlignment="1">
      <alignment vertical="center"/>
    </xf>
    <xf numFmtId="0" fontId="0" fillId="0" borderId="0" xfId="0" applyBorder="1" applyAlignment="1">
      <alignment horizontal="center" vertical="center" wrapText="1" shrinkToFit="1"/>
    </xf>
    <xf numFmtId="176" fontId="7" fillId="0" borderId="0" xfId="0" applyNumberFormat="1" applyFont="1" applyBorder="1" applyAlignment="1">
      <alignment vertical="center"/>
    </xf>
    <xf numFmtId="0" fontId="0" fillId="0" borderId="1" xfId="0" applyBorder="1" applyAlignment="1">
      <alignment vertical="center"/>
    </xf>
    <xf numFmtId="0" fontId="0" fillId="0" borderId="3" xfId="0" applyFill="1" applyBorder="1" applyAlignment="1">
      <alignment vertical="center"/>
    </xf>
    <xf numFmtId="0" fontId="7" fillId="11" borderId="1" xfId="0" applyFont="1" applyFill="1" applyBorder="1" applyAlignment="1">
      <alignment horizontal="center" vertical="center"/>
    </xf>
    <xf numFmtId="0" fontId="10" fillId="0" borderId="0" xfId="42" applyFont="1"/>
    <xf numFmtId="0" fontId="10" fillId="0" borderId="0" xfId="42" applyFont="1" applyAlignment="1"/>
    <xf numFmtId="0" fontId="10" fillId="0" borderId="0" xfId="42" applyFont="1" applyAlignment="1">
      <alignment horizontal="center"/>
    </xf>
    <xf numFmtId="0" fontId="11" fillId="0" borderId="0" xfId="42" applyFont="1"/>
    <xf numFmtId="0" fontId="9" fillId="0" borderId="0" xfId="0" applyFont="1" applyAlignment="1">
      <alignment horizontal="left" vertical="center"/>
    </xf>
    <xf numFmtId="0" fontId="6" fillId="0" borderId="1" xfId="0" applyFont="1" applyBorder="1" applyAlignment="1">
      <alignment vertical="center"/>
    </xf>
    <xf numFmtId="0" fontId="7" fillId="11" borderId="6" xfId="0" applyFont="1" applyFill="1" applyBorder="1" applyAlignment="1">
      <alignment horizontal="right" vertical="center"/>
    </xf>
    <xf numFmtId="0" fontId="7" fillId="11" borderId="7" xfId="0" applyFont="1" applyFill="1" applyBorder="1" applyAlignment="1">
      <alignment horizontal="right" vertical="center"/>
    </xf>
    <xf numFmtId="0" fontId="7" fillId="11" borderId="8" xfId="0" applyFont="1" applyFill="1" applyBorder="1" applyAlignment="1">
      <alignment horizontal="right" vertical="center"/>
    </xf>
    <xf numFmtId="0" fontId="7" fillId="0" borderId="0" xfId="0" applyFont="1" applyAlignment="1">
      <alignment vertical="center" wrapText="1"/>
    </xf>
    <xf numFmtId="0" fontId="7" fillId="0" borderId="0" xfId="0" applyFont="1" applyAlignment="1">
      <alignment vertical="center"/>
    </xf>
    <xf numFmtId="0" fontId="0" fillId="0" borderId="1" xfId="0" applyFont="1" applyBorder="1" applyAlignment="1">
      <alignment horizontal="center" vertical="center"/>
    </xf>
    <xf numFmtId="176" fontId="0" fillId="0" borderId="4" xfId="0" applyNumberFormat="1" applyBorder="1" applyAlignment="1">
      <alignment vertical="center"/>
    </xf>
    <xf numFmtId="0" fontId="0" fillId="0" borderId="5" xfId="0" applyFont="1" applyBorder="1" applyAlignment="1">
      <alignment vertical="center"/>
    </xf>
    <xf numFmtId="0" fontId="8" fillId="0" borderId="4" xfId="42" applyFont="1" applyBorder="1" applyAlignment="1">
      <alignment horizontal="left" vertical="center" wrapText="1"/>
    </xf>
    <xf numFmtId="0" fontId="8" fillId="0" borderId="9" xfId="42" applyFont="1" applyBorder="1" applyAlignment="1">
      <alignment horizontal="left" vertical="center" wrapText="1"/>
    </xf>
    <xf numFmtId="0" fontId="8" fillId="0" borderId="5" xfId="42" applyFont="1" applyBorder="1" applyAlignment="1">
      <alignment horizontal="left" vertical="center" wrapText="1"/>
    </xf>
    <xf numFmtId="0" fontId="0" fillId="11" borderId="4" xfId="42" applyFont="1" applyFill="1" applyBorder="1" applyAlignment="1">
      <alignment horizontal="center" vertical="center"/>
    </xf>
    <xf numFmtId="0" fontId="0" fillId="11" borderId="9" xfId="42" applyFont="1" applyFill="1" applyBorder="1" applyAlignment="1">
      <alignment horizontal="center" vertical="center"/>
    </xf>
    <xf numFmtId="0" fontId="0" fillId="11" borderId="5" xfId="42" applyFont="1" applyFill="1" applyBorder="1" applyAlignment="1">
      <alignment horizontal="center" vertical="center"/>
    </xf>
    <xf numFmtId="0" fontId="5" fillId="0" borderId="0" xfId="42" applyFont="1" applyAlignment="1">
      <alignment horizontal="left" vertical="center" wrapText="1"/>
    </xf>
    <xf numFmtId="0" fontId="5" fillId="0" borderId="0" xfId="42" applyFont="1" applyAlignment="1">
      <alignment horizontal="left" vertical="center"/>
    </xf>
    <xf numFmtId="0" fontId="5" fillId="0" borderId="1" xfId="42" applyFont="1" applyBorder="1" applyAlignment="1">
      <alignment horizontal="center" vertical="center"/>
    </xf>
    <xf numFmtId="9" fontId="7" fillId="0" borderId="1" xfId="42" applyNumberFormat="1" applyFont="1" applyBorder="1" applyAlignment="1">
      <alignment horizontal="center"/>
    </xf>
    <xf numFmtId="0" fontId="0" fillId="0" borderId="0" xfId="42" applyFont="1" applyAlignment="1">
      <alignment horizontal="left" vertical="center" wrapText="1"/>
    </xf>
    <xf numFmtId="0" fontId="0" fillId="0" borderId="1" xfId="42" applyFont="1" applyBorder="1" applyAlignment="1">
      <alignment horizontal="center"/>
    </xf>
    <xf numFmtId="0" fontId="0" fillId="0" borderId="4" xfId="42" applyFont="1" applyBorder="1" applyAlignment="1">
      <alignment horizontal="center"/>
    </xf>
    <xf numFmtId="0" fontId="0" fillId="0" borderId="9" xfId="42" applyFont="1" applyBorder="1" applyAlignment="1">
      <alignment horizontal="center"/>
    </xf>
    <xf numFmtId="0" fontId="0" fillId="0" borderId="5" xfId="42" applyFont="1" applyBorder="1" applyAlignment="1">
      <alignment horizontal="center"/>
    </xf>
    <xf numFmtId="38" fontId="7" fillId="11" borderId="1" xfId="33" applyFont="1" applyFill="1" applyBorder="1" applyAlignment="1">
      <alignment horizontal="center"/>
    </xf>
    <xf numFmtId="0" fontId="7" fillId="11" borderId="1" xfId="42" applyFont="1" applyFill="1" applyBorder="1" applyAlignment="1">
      <alignment horizontal="center"/>
    </xf>
    <xf numFmtId="38" fontId="7" fillId="0" borderId="1" xfId="33" applyFont="1" applyBorder="1" applyAlignment="1">
      <alignment horizontal="center"/>
    </xf>
    <xf numFmtId="0" fontId="0" fillId="0" borderId="0" xfId="42" applyFont="1" applyAlignment="1">
      <alignment horizontal="center"/>
    </xf>
    <xf numFmtId="0" fontId="7" fillId="0" borderId="1" xfId="42" applyFont="1" applyBorder="1" applyAlignment="1">
      <alignment horizontal="center"/>
    </xf>
    <xf numFmtId="0" fontId="5" fillId="0" borderId="0" xfId="42" applyFont="1" applyAlignment="1">
      <alignment horizontal="left" wrapText="1"/>
    </xf>
    <xf numFmtId="0" fontId="5" fillId="0" borderId="0" xfId="42" applyFont="1" applyAlignment="1">
      <alignment horizontal="left" wrapText="1" shrinkToFit="1"/>
    </xf>
    <xf numFmtId="0" fontId="5" fillId="0" borderId="4" xfId="42" applyFont="1" applyBorder="1" applyAlignment="1">
      <alignment horizontal="center" vertical="center"/>
    </xf>
    <xf numFmtId="0" fontId="5" fillId="0" borderId="9" xfId="42" applyFont="1" applyBorder="1" applyAlignment="1">
      <alignment horizontal="center" vertical="center"/>
    </xf>
    <xf numFmtId="0" fontId="5" fillId="0" borderId="5" xfId="42" applyFont="1" applyBorder="1" applyAlignment="1">
      <alignment horizontal="center" vertical="center"/>
    </xf>
    <xf numFmtId="176" fontId="7" fillId="0" borderId="1" xfId="42" applyNumberFormat="1" applyFont="1" applyBorder="1" applyAlignment="1">
      <alignment horizontal="center"/>
    </xf>
    <xf numFmtId="176" fontId="30" fillId="0" borderId="4" xfId="0" applyNumberFormat="1" applyFont="1" applyBorder="1" applyAlignment="1">
      <alignment vertical="center"/>
    </xf>
    <xf numFmtId="0" fontId="30" fillId="0" borderId="5" xfId="0" applyFont="1" applyBorder="1" applyAlignment="1">
      <alignment vertical="center"/>
    </xf>
    <xf numFmtId="0" fontId="12" fillId="0" borderId="0" xfId="42" applyFont="1" applyAlignment="1">
      <alignment horizontal="left" vertical="center" wrapText="1"/>
    </xf>
    <xf numFmtId="0" fontId="12" fillId="0" borderId="0" xfId="42" applyFont="1" applyAlignment="1">
      <alignment horizontal="left"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4月１日基準平均障害程度区分"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J27"/>
  <sheetViews>
    <sheetView tabSelected="1" view="pageBreakPreview" zoomScale="85" zoomScaleNormal="100" zoomScaleSheetLayoutView="85" workbookViewId="0">
      <selection activeCell="D23" sqref="D23"/>
    </sheetView>
  </sheetViews>
  <sheetFormatPr defaultColWidth="9" defaultRowHeight="14.25" x14ac:dyDescent="0.15"/>
  <cols>
    <col min="1" max="1" width="13.75" style="20" customWidth="1"/>
    <col min="2" max="2" width="16.125" style="20" customWidth="1"/>
    <col min="3" max="3" width="17" style="20" customWidth="1"/>
    <col min="4" max="4" width="17.125" style="20" customWidth="1"/>
    <col min="5" max="5" width="22.625" style="20" customWidth="1"/>
    <col min="6" max="6" width="24.25" style="20" customWidth="1"/>
    <col min="7" max="16384" width="9" style="20"/>
  </cols>
  <sheetData>
    <row r="1" spans="1:10" ht="20.100000000000001" customHeight="1" x14ac:dyDescent="0.15">
      <c r="A1" s="13" t="s">
        <v>53</v>
      </c>
    </row>
    <row r="3" spans="1:10" ht="24" customHeight="1" x14ac:dyDescent="0.15">
      <c r="A3" s="13" t="s">
        <v>4</v>
      </c>
      <c r="C3" s="59" t="s">
        <v>57</v>
      </c>
    </row>
    <row r="4" spans="1:10" s="19" customFormat="1" ht="20.100000000000001" customHeight="1" x14ac:dyDescent="0.15"/>
    <row r="5" spans="1:10" ht="20.100000000000001" customHeight="1" x14ac:dyDescent="0.15">
      <c r="A5" s="13" t="s">
        <v>66</v>
      </c>
    </row>
    <row r="6" spans="1:10" s="15" customFormat="1" ht="13.5" x14ac:dyDescent="0.15">
      <c r="B6" s="16" t="s">
        <v>49</v>
      </c>
      <c r="C6" s="17" t="s">
        <v>1</v>
      </c>
      <c r="D6" s="17" t="s">
        <v>2</v>
      </c>
      <c r="E6" s="33" t="s">
        <v>3</v>
      </c>
      <c r="F6" s="1" t="s">
        <v>25</v>
      </c>
    </row>
    <row r="7" spans="1:10" s="15" customFormat="1" ht="20.25" customHeight="1" x14ac:dyDescent="0.15">
      <c r="B7" s="52" t="s">
        <v>5</v>
      </c>
      <c r="C7" s="27" t="e">
        <f>IF('生介・平均障害支援区分 '!O14&lt;4,'生介・平均障害支援区分 '!K11,0)</f>
        <v>#DIV/0!</v>
      </c>
      <c r="D7" s="61"/>
      <c r="E7" s="21" t="e">
        <f>ROUNDUP(C7/D7,1)</f>
        <v>#DIV/0!</v>
      </c>
      <c r="F7" s="22" t="e">
        <f>ROUNDDOWN(E7/6,1)</f>
        <v>#DIV/0!</v>
      </c>
      <c r="G7" s="53" t="s">
        <v>29</v>
      </c>
      <c r="H7" s="29"/>
      <c r="I7" s="30"/>
    </row>
    <row r="8" spans="1:10" s="15" customFormat="1" ht="20.25" customHeight="1" x14ac:dyDescent="0.15">
      <c r="B8" s="16" t="s">
        <v>6</v>
      </c>
      <c r="C8" s="27" t="e">
        <f>IF(AND('生介・平均障害支援区分 '!O14&gt;=4,'生介・平均障害支援区分 '!O14&lt;5),'生介・平均障害支援区分 '!K11,0)</f>
        <v>#DIV/0!</v>
      </c>
      <c r="D8" s="62"/>
      <c r="E8" s="21" t="e">
        <f>ROUNDUP(C8/D7,1)</f>
        <v>#DIV/0!</v>
      </c>
      <c r="F8" s="22" t="e">
        <f>ROUNDDOWN(E8/5,1)</f>
        <v>#DIV/0!</v>
      </c>
      <c r="G8" s="53" t="s">
        <v>30</v>
      </c>
      <c r="I8" s="30"/>
    </row>
    <row r="9" spans="1:10" s="15" customFormat="1" ht="20.25" customHeight="1" x14ac:dyDescent="0.15">
      <c r="B9" s="16" t="s">
        <v>11</v>
      </c>
      <c r="C9" s="27" t="e">
        <f>IF('生介・平均障害支援区分 '!O14&gt;=5,'生介・平均障害支援区分 '!K11,0)</f>
        <v>#DIV/0!</v>
      </c>
      <c r="D9" s="63"/>
      <c r="E9" s="21" t="e">
        <f>ROUNDUP(C9/D7,1)</f>
        <v>#DIV/0!</v>
      </c>
      <c r="F9" s="22" t="e">
        <f>ROUNDDOWN(E9/3,1)</f>
        <v>#DIV/0!</v>
      </c>
      <c r="G9" s="53" t="s">
        <v>31</v>
      </c>
      <c r="I9" s="30"/>
    </row>
    <row r="10" spans="1:10" s="36" customFormat="1" ht="20.25" customHeight="1" x14ac:dyDescent="0.15">
      <c r="B10" s="13" t="s">
        <v>45</v>
      </c>
      <c r="C10" s="35"/>
      <c r="D10" s="37"/>
      <c r="E10" s="38"/>
      <c r="F10" s="39"/>
      <c r="I10" s="40"/>
    </row>
    <row r="11" spans="1:10" s="36" customFormat="1" ht="100.5" customHeight="1" x14ac:dyDescent="0.15">
      <c r="B11" s="41" t="s">
        <v>43</v>
      </c>
      <c r="C11" s="42" t="s">
        <v>44</v>
      </c>
      <c r="D11" s="48" t="s">
        <v>28</v>
      </c>
      <c r="E11" s="41" t="s">
        <v>46</v>
      </c>
      <c r="I11" s="40"/>
      <c r="J11" s="50"/>
    </row>
    <row r="12" spans="1:10" s="36" customFormat="1" ht="20.25" customHeight="1" x14ac:dyDescent="0.15">
      <c r="B12" s="47">
        <f>'生介・平均障害支援区分 '!K25</f>
        <v>0</v>
      </c>
      <c r="C12" s="21" t="e">
        <f>ROUNDUP(B12/D7,1)</f>
        <v>#DIV/0!</v>
      </c>
      <c r="D12" s="49" t="e">
        <f>ROUNDDOWN(C12/10,1)</f>
        <v>#DIV/0!</v>
      </c>
      <c r="E12" s="22" t="e">
        <f>SUM(MAX(F7:F9),D12)</f>
        <v>#DIV/0!</v>
      </c>
      <c r="I12" s="40"/>
      <c r="J12" s="51"/>
    </row>
    <row r="13" spans="1:10" x14ac:dyDescent="0.15">
      <c r="B13" s="20" t="s">
        <v>9</v>
      </c>
      <c r="I13" s="31"/>
    </row>
    <row r="14" spans="1:10" x14ac:dyDescent="0.15">
      <c r="B14" s="20" t="s">
        <v>65</v>
      </c>
      <c r="G14" s="28"/>
    </row>
    <row r="15" spans="1:10" x14ac:dyDescent="0.15">
      <c r="B15" s="20" t="s">
        <v>10</v>
      </c>
      <c r="I15" s="31"/>
    </row>
    <row r="16" spans="1:10" x14ac:dyDescent="0.15">
      <c r="B16" t="s">
        <v>56</v>
      </c>
    </row>
    <row r="17" spans="1:6" x14ac:dyDescent="0.15">
      <c r="B17" s="18"/>
    </row>
    <row r="18" spans="1:6" ht="21.75" customHeight="1" x14ac:dyDescent="0.15">
      <c r="B18" s="13" t="s">
        <v>55</v>
      </c>
    </row>
    <row r="19" spans="1:6" s="15" customFormat="1" ht="13.5" x14ac:dyDescent="0.15">
      <c r="B19" s="66" t="s">
        <v>21</v>
      </c>
      <c r="C19" s="66"/>
      <c r="D19" s="17" t="s">
        <v>0</v>
      </c>
      <c r="E19" s="1" t="s">
        <v>22</v>
      </c>
    </row>
    <row r="20" spans="1:6" s="18" customFormat="1" ht="20.25" customHeight="1" x14ac:dyDescent="0.15">
      <c r="B20" s="95" t="s">
        <v>64</v>
      </c>
      <c r="C20" s="68"/>
      <c r="D20" s="60" t="e">
        <f>ROUNDDOWN(MAX(E7,E8,E9)/1.5,1)</f>
        <v>#DIV/0!</v>
      </c>
      <c r="E20" s="54"/>
    </row>
    <row r="21" spans="1:6" s="15" customFormat="1" ht="20.100000000000001" customHeight="1" x14ac:dyDescent="0.15">
      <c r="B21" s="67" t="s">
        <v>67</v>
      </c>
      <c r="C21" s="68"/>
      <c r="D21" s="22" t="e">
        <f>ROUNDDOWN(MAX(E7,E8,E9)/1.7,1)</f>
        <v>#DIV/0!</v>
      </c>
      <c r="E21" s="32"/>
    </row>
    <row r="22" spans="1:6" s="15" customFormat="1" ht="20.100000000000001" customHeight="1" x14ac:dyDescent="0.15">
      <c r="B22" s="67" t="s">
        <v>68</v>
      </c>
      <c r="C22" s="68"/>
      <c r="D22" s="22" t="e">
        <f>ROUNDDOWN(MAX(E7,E8,E9)/2,1)</f>
        <v>#DIV/0!</v>
      </c>
      <c r="E22" s="32"/>
    </row>
    <row r="23" spans="1:6" s="15" customFormat="1" ht="20.100000000000001" customHeight="1" x14ac:dyDescent="0.15">
      <c r="B23" s="67" t="s">
        <v>69</v>
      </c>
      <c r="C23" s="68"/>
      <c r="D23" s="22" t="e">
        <f>ROUNDDOWN(MAX(E7,E8,E9)/2.5,1)</f>
        <v>#DIV/0!</v>
      </c>
      <c r="E23" s="32"/>
    </row>
    <row r="24" spans="1:6" x14ac:dyDescent="0.15">
      <c r="C24" s="23"/>
    </row>
    <row r="25" spans="1:6" x14ac:dyDescent="0.15">
      <c r="A25" s="13" t="s">
        <v>20</v>
      </c>
    </row>
    <row r="26" spans="1:6" x14ac:dyDescent="0.15">
      <c r="C26" s="20" t="s">
        <v>7</v>
      </c>
    </row>
    <row r="27" spans="1:6" ht="30" customHeight="1" x14ac:dyDescent="0.15">
      <c r="C27" s="64" t="s">
        <v>8</v>
      </c>
      <c r="D27" s="65"/>
      <c r="E27" s="65"/>
      <c r="F27" s="65"/>
    </row>
  </sheetData>
  <mergeCells count="7">
    <mergeCell ref="D7:D9"/>
    <mergeCell ref="C27:F27"/>
    <mergeCell ref="B19:C19"/>
    <mergeCell ref="B21:C21"/>
    <mergeCell ref="B22:C22"/>
    <mergeCell ref="B23:C23"/>
    <mergeCell ref="B20:C20"/>
  </mergeCells>
  <phoneticPr fontId="2"/>
  <pageMargins left="0.75" right="0.75" top="1" bottom="1" header="0.51200000000000001" footer="0.51200000000000001"/>
  <pageSetup paperSize="9" scale="82" orientation="landscape" r:id="rId1"/>
  <headerFooter alignWithMargins="0">
    <oddHeader>&amp;R別表</oddHeader>
  </headerFooter>
  <rowBreaks count="1" manualBreakCount="1">
    <brk id="30"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10"/>
  </sheetPr>
  <dimension ref="B1:V68"/>
  <sheetViews>
    <sheetView showGridLines="0" view="pageBreakPreview" topLeftCell="A6" zoomScale="115" zoomScaleNormal="80" zoomScaleSheetLayoutView="115" workbookViewId="0">
      <selection activeCell="D18" sqref="D18:S19"/>
    </sheetView>
  </sheetViews>
  <sheetFormatPr defaultColWidth="9" defaultRowHeight="13.5" x14ac:dyDescent="0.15"/>
  <cols>
    <col min="1" max="1" width="9" style="4"/>
    <col min="2" max="2" width="1.75" style="4" customWidth="1"/>
    <col min="3" max="19" width="4.5" style="4" customWidth="1"/>
    <col min="20" max="22" width="4.25" style="4" customWidth="1"/>
    <col min="23" max="46" width="4.625" style="4" customWidth="1"/>
    <col min="47" max="16384" width="9" style="4"/>
  </cols>
  <sheetData>
    <row r="1" spans="2:22" x14ac:dyDescent="0.15">
      <c r="B1" s="2" t="s">
        <v>54</v>
      </c>
      <c r="C1" s="2"/>
      <c r="D1" s="2"/>
      <c r="E1" s="3"/>
      <c r="F1" s="3"/>
      <c r="G1" s="3"/>
    </row>
    <row r="2" spans="2:22" x14ac:dyDescent="0.15">
      <c r="C2" s="58" t="s">
        <v>58</v>
      </c>
      <c r="D2" s="5"/>
      <c r="E2" s="5"/>
      <c r="F2" s="5"/>
      <c r="G2" s="5"/>
      <c r="H2" s="5"/>
      <c r="I2" s="5"/>
      <c r="J2" s="5"/>
      <c r="K2" s="5"/>
      <c r="L2" s="5"/>
      <c r="M2" s="87"/>
      <c r="N2" s="87"/>
      <c r="O2" s="87"/>
      <c r="P2" s="87"/>
      <c r="Q2" s="87"/>
      <c r="R2" s="87"/>
      <c r="S2" s="87"/>
      <c r="T2" s="5"/>
      <c r="U2" s="6"/>
      <c r="V2" s="6"/>
    </row>
    <row r="3" spans="2:22" x14ac:dyDescent="0.15">
      <c r="C3" s="14"/>
      <c r="D3" s="5"/>
      <c r="E3" s="5"/>
      <c r="F3" s="5"/>
      <c r="G3" s="5"/>
      <c r="H3" s="5"/>
      <c r="I3" s="5"/>
      <c r="J3" s="5"/>
      <c r="K3" s="5"/>
      <c r="L3" s="5"/>
      <c r="M3" s="34"/>
      <c r="N3" s="34"/>
      <c r="O3" s="34"/>
      <c r="P3" s="34"/>
      <c r="Q3" s="34"/>
      <c r="R3" s="34"/>
      <c r="S3" s="34"/>
      <c r="T3" s="5"/>
      <c r="U3" s="6"/>
      <c r="V3" s="6"/>
    </row>
    <row r="4" spans="2:22" x14ac:dyDescent="0.15">
      <c r="B4" s="14" t="s">
        <v>40</v>
      </c>
      <c r="C4" s="14"/>
      <c r="D4" s="5"/>
      <c r="E4" s="5"/>
      <c r="F4" s="5"/>
      <c r="G4" s="5"/>
      <c r="H4" s="5"/>
      <c r="I4" s="5"/>
      <c r="J4" s="5"/>
      <c r="K4" s="5"/>
      <c r="L4" s="5"/>
      <c r="M4" s="34"/>
      <c r="N4" s="34"/>
      <c r="O4" s="34"/>
      <c r="P4" s="34"/>
      <c r="Q4" s="34"/>
      <c r="R4" s="34"/>
      <c r="S4" s="34"/>
      <c r="T4" s="5"/>
      <c r="U4" s="6"/>
      <c r="V4" s="6"/>
    </row>
    <row r="5" spans="2:22" ht="22.5" customHeight="1" x14ac:dyDescent="0.15">
      <c r="C5" s="80" t="s">
        <v>48</v>
      </c>
      <c r="D5" s="80"/>
      <c r="E5" s="80"/>
      <c r="F5" s="80"/>
      <c r="G5" s="80" t="s">
        <v>12</v>
      </c>
      <c r="H5" s="80"/>
      <c r="I5" s="80"/>
      <c r="J5" s="80"/>
      <c r="K5" s="80" t="s">
        <v>13</v>
      </c>
      <c r="L5" s="80"/>
      <c r="M5" s="80"/>
      <c r="N5" s="80"/>
      <c r="O5" s="80" t="s">
        <v>14</v>
      </c>
      <c r="P5" s="80"/>
      <c r="Q5" s="80"/>
      <c r="R5" s="80"/>
    </row>
    <row r="6" spans="2:22" ht="22.5" customHeight="1" x14ac:dyDescent="0.15">
      <c r="C6" s="80">
        <v>2</v>
      </c>
      <c r="D6" s="80"/>
      <c r="E6" s="80"/>
      <c r="F6" s="80"/>
      <c r="G6" s="85"/>
      <c r="H6" s="85"/>
      <c r="I6" s="85"/>
      <c r="J6" s="85"/>
      <c r="K6" s="85"/>
      <c r="L6" s="85"/>
      <c r="M6" s="85"/>
      <c r="N6" s="85"/>
      <c r="O6" s="88">
        <f>C6*K6</f>
        <v>0</v>
      </c>
      <c r="P6" s="88"/>
      <c r="Q6" s="88"/>
      <c r="R6" s="88"/>
    </row>
    <row r="7" spans="2:22" ht="22.5" customHeight="1" x14ac:dyDescent="0.15">
      <c r="C7" s="80">
        <v>3</v>
      </c>
      <c r="D7" s="80"/>
      <c r="E7" s="80"/>
      <c r="F7" s="80"/>
      <c r="G7" s="84"/>
      <c r="H7" s="84"/>
      <c r="I7" s="84"/>
      <c r="J7" s="84"/>
      <c r="K7" s="84"/>
      <c r="L7" s="84"/>
      <c r="M7" s="84"/>
      <c r="N7" s="84"/>
      <c r="O7" s="86">
        <f>C7*K7</f>
        <v>0</v>
      </c>
      <c r="P7" s="86"/>
      <c r="Q7" s="86"/>
      <c r="R7" s="86"/>
    </row>
    <row r="8" spans="2:22" ht="22.5" customHeight="1" x14ac:dyDescent="0.15">
      <c r="C8" s="80">
        <v>4</v>
      </c>
      <c r="D8" s="80"/>
      <c r="E8" s="80"/>
      <c r="F8" s="80"/>
      <c r="G8" s="84"/>
      <c r="H8" s="84"/>
      <c r="I8" s="84"/>
      <c r="J8" s="84"/>
      <c r="K8" s="84"/>
      <c r="L8" s="84"/>
      <c r="M8" s="84"/>
      <c r="N8" s="84"/>
      <c r="O8" s="86">
        <f>C8*K8</f>
        <v>0</v>
      </c>
      <c r="P8" s="86"/>
      <c r="Q8" s="86"/>
      <c r="R8" s="86"/>
    </row>
    <row r="9" spans="2:22" ht="22.5" customHeight="1" x14ac:dyDescent="0.15">
      <c r="C9" s="80">
        <v>5</v>
      </c>
      <c r="D9" s="80"/>
      <c r="E9" s="80"/>
      <c r="F9" s="80"/>
      <c r="G9" s="84"/>
      <c r="H9" s="84"/>
      <c r="I9" s="84"/>
      <c r="J9" s="84"/>
      <c r="K9" s="84"/>
      <c r="L9" s="84"/>
      <c r="M9" s="84"/>
      <c r="N9" s="84"/>
      <c r="O9" s="86">
        <f>C9*K9</f>
        <v>0</v>
      </c>
      <c r="P9" s="86"/>
      <c r="Q9" s="86"/>
      <c r="R9" s="86"/>
    </row>
    <row r="10" spans="2:22" ht="22.5" customHeight="1" x14ac:dyDescent="0.15">
      <c r="C10" s="80">
        <v>6</v>
      </c>
      <c r="D10" s="80"/>
      <c r="E10" s="80"/>
      <c r="F10" s="80"/>
      <c r="G10" s="84"/>
      <c r="H10" s="84"/>
      <c r="I10" s="84"/>
      <c r="J10" s="84"/>
      <c r="K10" s="84"/>
      <c r="L10" s="84"/>
      <c r="M10" s="84"/>
      <c r="N10" s="84"/>
      <c r="O10" s="86">
        <f>C10*K10</f>
        <v>0</v>
      </c>
      <c r="P10" s="86"/>
      <c r="Q10" s="86"/>
      <c r="R10" s="86"/>
    </row>
    <row r="11" spans="2:22" ht="22.5" customHeight="1" x14ac:dyDescent="0.15">
      <c r="C11" s="80" t="s">
        <v>15</v>
      </c>
      <c r="D11" s="80"/>
      <c r="E11" s="80"/>
      <c r="F11" s="80"/>
      <c r="G11" s="88">
        <f>SUM(G6:J10)</f>
        <v>0</v>
      </c>
      <c r="H11" s="88"/>
      <c r="I11" s="88"/>
      <c r="J11" s="88"/>
      <c r="K11" s="86">
        <f>SUM(K6:N10)</f>
        <v>0</v>
      </c>
      <c r="L11" s="86"/>
      <c r="M11" s="86"/>
      <c r="N11" s="86"/>
      <c r="O11" s="86">
        <f>SUM(O6:R10)</f>
        <v>0</v>
      </c>
      <c r="P11" s="86"/>
      <c r="Q11" s="86"/>
      <c r="R11" s="86"/>
    </row>
    <row r="12" spans="2:22" ht="6.75" customHeight="1" x14ac:dyDescent="0.15">
      <c r="C12" s="7"/>
      <c r="D12" s="7"/>
      <c r="E12" s="7"/>
      <c r="F12" s="7"/>
      <c r="G12" s="7"/>
      <c r="H12" s="7"/>
      <c r="I12" s="7"/>
      <c r="J12" s="8"/>
      <c r="K12" s="8"/>
      <c r="L12" s="8"/>
      <c r="M12" s="8"/>
      <c r="N12" s="8"/>
      <c r="O12" s="8"/>
      <c r="P12" s="8"/>
      <c r="Q12" s="8"/>
      <c r="R12" s="7"/>
    </row>
    <row r="13" spans="2:22" s="10" customFormat="1" ht="24" customHeight="1" x14ac:dyDescent="0.15">
      <c r="B13" s="9"/>
      <c r="C13" s="9"/>
      <c r="D13" s="9"/>
      <c r="E13" s="9"/>
      <c r="F13" s="9"/>
      <c r="G13" s="9"/>
      <c r="H13" s="9"/>
      <c r="I13" s="9"/>
      <c r="J13" s="9"/>
      <c r="K13" s="77" t="s">
        <v>24</v>
      </c>
      <c r="L13" s="77"/>
      <c r="M13" s="77"/>
      <c r="N13" s="77"/>
      <c r="O13" s="91" t="s">
        <v>49</v>
      </c>
      <c r="P13" s="92"/>
      <c r="Q13" s="92"/>
      <c r="R13" s="93"/>
      <c r="S13" s="24"/>
      <c r="T13" s="25"/>
      <c r="U13" s="26"/>
    </row>
    <row r="14" spans="2:22" s="10" customFormat="1" ht="24" customHeight="1" x14ac:dyDescent="0.15">
      <c r="B14" s="9"/>
      <c r="C14" s="9"/>
      <c r="D14" s="9"/>
      <c r="E14" s="9"/>
      <c r="F14" s="9"/>
      <c r="G14" s="9"/>
      <c r="H14" s="9"/>
      <c r="I14" s="9"/>
      <c r="J14" s="9"/>
      <c r="K14" s="78" t="e">
        <f>(K9+K10)/K11</f>
        <v>#DIV/0!</v>
      </c>
      <c r="L14" s="78"/>
      <c r="M14" s="78"/>
      <c r="N14" s="78"/>
      <c r="O14" s="94" t="e">
        <f>ROUND(O11/K11,1)</f>
        <v>#DIV/0!</v>
      </c>
      <c r="P14" s="94"/>
      <c r="Q14" s="94"/>
      <c r="R14" s="94"/>
      <c r="S14" s="9"/>
      <c r="T14" s="9"/>
    </row>
    <row r="15" spans="2:22" s="10" customFormat="1" ht="15.75" customHeight="1" x14ac:dyDescent="0.15">
      <c r="B15" s="11"/>
      <c r="C15" s="11" t="s">
        <v>16</v>
      </c>
      <c r="D15" s="11" t="s">
        <v>51</v>
      </c>
      <c r="E15" s="11"/>
      <c r="F15" s="11"/>
      <c r="G15" s="11"/>
      <c r="H15" s="11"/>
      <c r="I15" s="11"/>
      <c r="J15" s="11"/>
      <c r="K15" s="11"/>
      <c r="L15" s="11"/>
      <c r="M15" s="11"/>
      <c r="N15" s="11"/>
      <c r="O15" s="11"/>
      <c r="P15" s="11"/>
      <c r="Q15" s="11"/>
      <c r="R15" s="11"/>
      <c r="S15" s="11"/>
      <c r="T15" s="11"/>
      <c r="U15" s="11"/>
      <c r="V15" s="11"/>
    </row>
    <row r="16" spans="2:22" s="10" customFormat="1" ht="45.75" customHeight="1" x14ac:dyDescent="0.15">
      <c r="E16" s="89" t="s">
        <v>50</v>
      </c>
      <c r="F16" s="89"/>
      <c r="G16" s="89"/>
      <c r="H16" s="89"/>
      <c r="I16" s="89"/>
      <c r="J16" s="89"/>
      <c r="K16" s="89"/>
      <c r="L16" s="89"/>
      <c r="M16" s="89"/>
      <c r="N16" s="89"/>
      <c r="O16" s="89"/>
      <c r="P16" s="89"/>
      <c r="Q16" s="89"/>
      <c r="R16" s="89"/>
      <c r="S16" s="89"/>
    </row>
    <row r="17" spans="2:22" s="10" customFormat="1" ht="11.25" customHeight="1" x14ac:dyDescent="0.15">
      <c r="E17" s="12"/>
      <c r="F17" s="89" t="s">
        <v>17</v>
      </c>
      <c r="G17" s="89"/>
      <c r="H17" s="89"/>
      <c r="I17" s="89"/>
      <c r="J17" s="89"/>
      <c r="K17" s="89"/>
      <c r="L17" s="89"/>
      <c r="M17" s="89"/>
      <c r="N17" s="89"/>
      <c r="O17" s="89"/>
      <c r="P17" s="89"/>
      <c r="Q17" s="89"/>
      <c r="R17" s="89"/>
      <c r="S17" s="89"/>
    </row>
    <row r="18" spans="2:22" s="10" customFormat="1" ht="12.75" customHeight="1" x14ac:dyDescent="0.15">
      <c r="B18" s="9"/>
      <c r="C18" s="9"/>
      <c r="D18" s="90" t="s">
        <v>39</v>
      </c>
      <c r="E18" s="90"/>
      <c r="F18" s="90"/>
      <c r="G18" s="90"/>
      <c r="H18" s="90"/>
      <c r="I18" s="90"/>
      <c r="J18" s="90"/>
      <c r="K18" s="90"/>
      <c r="L18" s="90"/>
      <c r="M18" s="90"/>
      <c r="N18" s="90"/>
      <c r="O18" s="90"/>
      <c r="P18" s="90"/>
      <c r="Q18" s="90"/>
      <c r="R18" s="90"/>
      <c r="S18" s="90"/>
      <c r="T18" s="9"/>
      <c r="U18" s="9"/>
      <c r="V18" s="9"/>
    </row>
    <row r="19" spans="2:22" s="10" customFormat="1" ht="12.75" customHeight="1" x14ac:dyDescent="0.15">
      <c r="B19" s="9"/>
      <c r="C19" s="9"/>
      <c r="D19" s="9" t="s">
        <v>19</v>
      </c>
      <c r="E19" s="9"/>
      <c r="F19" s="9"/>
      <c r="G19" s="9"/>
      <c r="H19" s="9"/>
      <c r="I19" s="9"/>
      <c r="J19" s="9"/>
      <c r="K19" s="9"/>
      <c r="L19" s="9"/>
      <c r="M19" s="9"/>
      <c r="N19" s="9"/>
      <c r="O19" s="9"/>
      <c r="P19" s="9"/>
      <c r="Q19" s="9"/>
      <c r="R19" s="9"/>
      <c r="S19" s="9"/>
      <c r="T19" s="9"/>
      <c r="U19" s="9"/>
      <c r="V19" s="9"/>
    </row>
    <row r="20" spans="2:22" s="10" customFormat="1" ht="12.75" customHeight="1" x14ac:dyDescent="0.15">
      <c r="B20" s="9"/>
      <c r="C20" s="9"/>
      <c r="D20" s="89" t="s">
        <v>27</v>
      </c>
      <c r="E20" s="89"/>
      <c r="F20" s="89"/>
      <c r="G20" s="89"/>
      <c r="H20" s="89"/>
      <c r="I20" s="89"/>
      <c r="J20" s="89"/>
      <c r="K20" s="89"/>
      <c r="L20" s="89"/>
      <c r="M20" s="89"/>
      <c r="N20" s="89"/>
      <c r="O20" s="89"/>
      <c r="P20" s="89"/>
      <c r="Q20" s="89"/>
      <c r="R20" s="89"/>
      <c r="S20" s="89"/>
      <c r="T20" s="9"/>
      <c r="U20" s="9"/>
      <c r="V20" s="9"/>
    </row>
    <row r="21" spans="2:22" s="10" customFormat="1" ht="12.75" customHeight="1" x14ac:dyDescent="0.15">
      <c r="B21" s="9"/>
      <c r="C21" s="9"/>
      <c r="D21" s="89"/>
      <c r="E21" s="89"/>
      <c r="F21" s="89"/>
      <c r="G21" s="89"/>
      <c r="H21" s="89"/>
      <c r="I21" s="89"/>
      <c r="J21" s="89"/>
      <c r="K21" s="89"/>
      <c r="L21" s="89"/>
      <c r="M21" s="89"/>
      <c r="N21" s="89"/>
      <c r="O21" s="89"/>
      <c r="P21" s="89"/>
      <c r="Q21" s="89"/>
      <c r="R21" s="89"/>
      <c r="S21" s="89"/>
      <c r="T21" s="9"/>
      <c r="U21" s="9"/>
      <c r="V21" s="9"/>
    </row>
    <row r="22" spans="2:22" s="10" customFormat="1" ht="23.25" customHeight="1" x14ac:dyDescent="0.15">
      <c r="B22" s="9"/>
      <c r="C22" s="9"/>
      <c r="D22" s="9"/>
      <c r="E22" s="9"/>
      <c r="F22" s="9"/>
      <c r="G22" s="9"/>
      <c r="H22" s="9"/>
      <c r="I22" s="9"/>
      <c r="J22" s="9"/>
      <c r="K22" s="9"/>
      <c r="L22" s="9"/>
      <c r="M22" s="9"/>
      <c r="N22" s="9"/>
      <c r="O22" s="9"/>
      <c r="P22" s="9"/>
      <c r="Q22" s="9"/>
      <c r="R22" s="9"/>
      <c r="S22" s="9"/>
      <c r="T22" s="9"/>
      <c r="U22" s="9"/>
      <c r="V22" s="9"/>
    </row>
    <row r="23" spans="2:22" ht="13.5" customHeight="1" x14ac:dyDescent="0.15">
      <c r="B23" s="79" t="s">
        <v>41</v>
      </c>
      <c r="C23" s="79"/>
      <c r="D23" s="79"/>
      <c r="E23" s="79"/>
      <c r="F23" s="79"/>
      <c r="G23" s="79"/>
      <c r="H23" s="79"/>
      <c r="I23" s="79"/>
      <c r="J23" s="79"/>
      <c r="K23" s="79"/>
      <c r="L23" s="79"/>
      <c r="M23" s="79"/>
      <c r="N23" s="79"/>
      <c r="O23" s="79"/>
      <c r="P23" s="79"/>
      <c r="Q23" s="79"/>
      <c r="R23" s="79"/>
      <c r="S23" s="79"/>
      <c r="T23" s="5"/>
      <c r="U23" s="6"/>
      <c r="V23" s="6"/>
    </row>
    <row r="24" spans="2:22" ht="21.75" customHeight="1" x14ac:dyDescent="0.15">
      <c r="C24" s="80" t="s">
        <v>47</v>
      </c>
      <c r="D24" s="80"/>
      <c r="E24" s="80"/>
      <c r="F24" s="80"/>
      <c r="G24" s="81" t="s">
        <v>12</v>
      </c>
      <c r="H24" s="82"/>
      <c r="I24" s="82"/>
      <c r="J24" s="83"/>
      <c r="K24" s="81" t="s">
        <v>18</v>
      </c>
      <c r="L24" s="82"/>
      <c r="M24" s="82"/>
      <c r="N24" s="83"/>
      <c r="O24" s="43"/>
      <c r="P24" s="44"/>
      <c r="Q24" s="44"/>
      <c r="R24" s="44"/>
      <c r="S24" s="34"/>
      <c r="T24" s="5"/>
      <c r="U24" s="6"/>
      <c r="V24" s="6"/>
    </row>
    <row r="25" spans="2:22" ht="58.5" customHeight="1" x14ac:dyDescent="0.15">
      <c r="C25" s="69" t="s">
        <v>42</v>
      </c>
      <c r="D25" s="70"/>
      <c r="E25" s="70"/>
      <c r="F25" s="71"/>
      <c r="G25" s="72"/>
      <c r="H25" s="73"/>
      <c r="I25" s="73"/>
      <c r="J25" s="74"/>
      <c r="K25" s="72"/>
      <c r="L25" s="73"/>
      <c r="M25" s="73"/>
      <c r="N25" s="74"/>
      <c r="O25" s="45"/>
      <c r="P25" s="46"/>
      <c r="Q25" s="46"/>
      <c r="R25" s="46"/>
      <c r="S25" s="34"/>
      <c r="T25" s="5"/>
      <c r="U25" s="6"/>
      <c r="V25" s="6"/>
    </row>
    <row r="26" spans="2:22" s="10" customFormat="1" ht="28.5" customHeight="1" x14ac:dyDescent="0.15">
      <c r="B26" s="9"/>
      <c r="C26" s="89" t="s">
        <v>32</v>
      </c>
      <c r="D26" s="89"/>
      <c r="E26" s="89"/>
      <c r="F26" s="89"/>
      <c r="G26" s="89"/>
      <c r="H26" s="89"/>
      <c r="I26" s="89"/>
      <c r="J26" s="89"/>
      <c r="K26" s="89"/>
      <c r="L26" s="89"/>
      <c r="M26" s="89"/>
      <c r="N26" s="89"/>
      <c r="O26" s="89"/>
      <c r="P26" s="89"/>
      <c r="Q26" s="89"/>
      <c r="R26" s="89"/>
      <c r="S26" s="89"/>
      <c r="T26" s="9"/>
      <c r="U26" s="9"/>
      <c r="V26" s="9"/>
    </row>
    <row r="27" spans="2:22" s="10" customFormat="1" ht="42.75" customHeight="1" x14ac:dyDescent="0.15">
      <c r="B27" s="9"/>
      <c r="C27" s="75" t="s">
        <v>33</v>
      </c>
      <c r="D27" s="76"/>
      <c r="E27" s="76"/>
      <c r="F27" s="76"/>
      <c r="G27" s="76"/>
      <c r="H27" s="76"/>
      <c r="I27" s="76"/>
      <c r="J27" s="76"/>
      <c r="K27" s="76"/>
      <c r="L27" s="76"/>
      <c r="M27" s="76"/>
      <c r="N27" s="76"/>
      <c r="O27" s="76"/>
      <c r="P27" s="76"/>
      <c r="Q27" s="76"/>
      <c r="R27" s="76"/>
      <c r="S27" s="76"/>
      <c r="T27" s="9"/>
      <c r="U27" s="9"/>
      <c r="V27" s="9"/>
    </row>
    <row r="28" spans="2:22" s="10" customFormat="1" ht="121.5" customHeight="1" x14ac:dyDescent="0.15">
      <c r="B28" s="9"/>
      <c r="C28" s="75" t="s">
        <v>52</v>
      </c>
      <c r="D28" s="76"/>
      <c r="E28" s="76"/>
      <c r="F28" s="76"/>
      <c r="G28" s="76"/>
      <c r="H28" s="76"/>
      <c r="I28" s="76"/>
      <c r="J28" s="76"/>
      <c r="K28" s="76"/>
      <c r="L28" s="76"/>
      <c r="M28" s="76"/>
      <c r="N28" s="76"/>
      <c r="O28" s="76"/>
      <c r="P28" s="76"/>
      <c r="Q28" s="76"/>
      <c r="R28" s="76"/>
      <c r="S28" s="76"/>
      <c r="T28" s="9"/>
      <c r="U28" s="9"/>
      <c r="V28" s="9"/>
    </row>
    <row r="29" spans="2:22" s="10" customFormat="1" ht="151.5" customHeight="1" x14ac:dyDescent="0.15">
      <c r="B29" s="9"/>
      <c r="C29" s="75" t="s">
        <v>37</v>
      </c>
      <c r="D29" s="76"/>
      <c r="E29" s="76"/>
      <c r="F29" s="76"/>
      <c r="G29" s="76"/>
      <c r="H29" s="76"/>
      <c r="I29" s="76"/>
      <c r="J29" s="76"/>
      <c r="K29" s="76"/>
      <c r="L29" s="76"/>
      <c r="M29" s="76"/>
      <c r="N29" s="76"/>
      <c r="O29" s="76"/>
      <c r="P29" s="76"/>
      <c r="Q29" s="76"/>
      <c r="R29" s="76"/>
      <c r="S29" s="76"/>
      <c r="T29" s="9"/>
      <c r="U29" s="9"/>
      <c r="V29" s="9"/>
    </row>
    <row r="30" spans="2:22" s="10" customFormat="1" ht="58.5" customHeight="1" x14ac:dyDescent="0.15">
      <c r="B30" s="9"/>
      <c r="C30" s="75" t="s">
        <v>38</v>
      </c>
      <c r="D30" s="76"/>
      <c r="E30" s="76"/>
      <c r="F30" s="76"/>
      <c r="G30" s="76"/>
      <c r="H30" s="76"/>
      <c r="I30" s="76"/>
      <c r="J30" s="76"/>
      <c r="K30" s="76"/>
      <c r="L30" s="76"/>
      <c r="M30" s="76"/>
      <c r="N30" s="76"/>
      <c r="O30" s="76"/>
      <c r="P30" s="76"/>
      <c r="Q30" s="76"/>
      <c r="R30" s="76"/>
      <c r="S30" s="76"/>
      <c r="T30" s="9"/>
      <c r="U30" s="9"/>
      <c r="V30" s="9"/>
    </row>
    <row r="31" spans="2:22" s="10" customFormat="1" ht="28.5" customHeight="1" x14ac:dyDescent="0.15">
      <c r="B31" s="9"/>
      <c r="C31" s="75" t="s">
        <v>36</v>
      </c>
      <c r="D31" s="76"/>
      <c r="E31" s="76"/>
      <c r="F31" s="76"/>
      <c r="G31" s="76"/>
      <c r="H31" s="76"/>
      <c r="I31" s="76"/>
      <c r="J31" s="76"/>
      <c r="K31" s="76"/>
      <c r="L31" s="76"/>
      <c r="M31" s="76"/>
      <c r="N31" s="76"/>
      <c r="O31" s="76"/>
      <c r="P31" s="76"/>
      <c r="Q31" s="76"/>
      <c r="R31" s="76"/>
      <c r="S31" s="76"/>
      <c r="T31" s="9"/>
      <c r="U31" s="9"/>
      <c r="V31" s="9"/>
    </row>
    <row r="32" spans="2:22" s="10" customFormat="1" ht="36.75" customHeight="1" x14ac:dyDescent="0.15">
      <c r="B32" s="9"/>
      <c r="C32" s="75" t="s">
        <v>34</v>
      </c>
      <c r="D32" s="76"/>
      <c r="E32" s="76"/>
      <c r="F32" s="76"/>
      <c r="G32" s="76"/>
      <c r="H32" s="76"/>
      <c r="I32" s="76"/>
      <c r="J32" s="76"/>
      <c r="K32" s="76"/>
      <c r="L32" s="76"/>
      <c r="M32" s="76"/>
      <c r="N32" s="76"/>
      <c r="O32" s="76"/>
      <c r="P32" s="76"/>
      <c r="Q32" s="76"/>
      <c r="R32" s="76"/>
      <c r="S32" s="76"/>
      <c r="T32" s="9"/>
      <c r="U32" s="9"/>
      <c r="V32" s="9"/>
    </row>
    <row r="33" spans="2:22" s="10" customFormat="1" ht="57.75" customHeight="1" x14ac:dyDescent="0.15">
      <c r="B33" s="9"/>
      <c r="C33" s="75" t="s">
        <v>35</v>
      </c>
      <c r="D33" s="76"/>
      <c r="E33" s="76"/>
      <c r="F33" s="76"/>
      <c r="G33" s="76"/>
      <c r="H33" s="76"/>
      <c r="I33" s="76"/>
      <c r="J33" s="76"/>
      <c r="K33" s="76"/>
      <c r="L33" s="76"/>
      <c r="M33" s="76"/>
      <c r="N33" s="76"/>
      <c r="O33" s="76"/>
      <c r="P33" s="76"/>
      <c r="Q33" s="76"/>
      <c r="R33" s="76"/>
      <c r="S33" s="76"/>
      <c r="T33" s="9"/>
      <c r="U33" s="9"/>
      <c r="V33" s="9"/>
    </row>
    <row r="34" spans="2:22" x14ac:dyDescent="0.15">
      <c r="C34" s="14"/>
      <c r="D34" s="5"/>
      <c r="E34" s="5"/>
      <c r="F34" s="5"/>
      <c r="G34" s="5"/>
      <c r="H34" s="5"/>
      <c r="I34" s="5"/>
      <c r="J34" s="5"/>
      <c r="K34" s="5"/>
      <c r="L34" s="5"/>
      <c r="M34" s="34"/>
      <c r="N34" s="34"/>
      <c r="O34" s="34"/>
      <c r="P34" s="34"/>
      <c r="Q34" s="34"/>
      <c r="R34" s="34"/>
      <c r="S34" s="34"/>
      <c r="T34" s="5"/>
      <c r="U34" s="6"/>
      <c r="V34" s="6"/>
    </row>
    <row r="54" spans="2:22" s="10" customFormat="1" ht="10.5" x14ac:dyDescent="0.15">
      <c r="B54" s="9"/>
      <c r="C54" s="9"/>
      <c r="D54" s="9"/>
      <c r="E54" s="9"/>
      <c r="F54" s="9"/>
      <c r="G54" s="9"/>
      <c r="H54" s="9"/>
      <c r="I54" s="9"/>
      <c r="J54" s="9"/>
      <c r="K54" s="9"/>
      <c r="L54" s="9"/>
      <c r="M54" s="9"/>
      <c r="N54" s="9"/>
      <c r="O54" s="9"/>
      <c r="P54" s="9"/>
      <c r="Q54" s="9"/>
      <c r="R54" s="9"/>
      <c r="S54" s="9"/>
      <c r="T54" s="9"/>
      <c r="U54" s="9"/>
      <c r="V54" s="9"/>
    </row>
    <row r="55" spans="2:22" s="10" customFormat="1" ht="10.5" x14ac:dyDescent="0.15">
      <c r="B55" s="9"/>
      <c r="C55" s="9"/>
      <c r="D55" s="9"/>
      <c r="E55" s="9"/>
      <c r="F55" s="9"/>
      <c r="G55" s="9"/>
      <c r="H55" s="9"/>
      <c r="I55" s="9"/>
      <c r="J55" s="9"/>
      <c r="K55" s="9"/>
      <c r="L55" s="9"/>
      <c r="M55" s="9"/>
      <c r="N55" s="9"/>
      <c r="O55" s="9"/>
      <c r="P55" s="9"/>
      <c r="Q55" s="9"/>
      <c r="R55" s="9"/>
      <c r="S55" s="9"/>
      <c r="T55" s="9"/>
      <c r="U55" s="9"/>
      <c r="V55" s="9"/>
    </row>
    <row r="56" spans="2:22" s="10" customFormat="1" ht="10.5" x14ac:dyDescent="0.15">
      <c r="B56" s="9"/>
      <c r="C56" s="9"/>
      <c r="D56" s="9"/>
      <c r="E56" s="9"/>
      <c r="F56" s="9"/>
      <c r="G56" s="9"/>
      <c r="H56" s="9"/>
      <c r="I56" s="9"/>
      <c r="J56" s="9"/>
      <c r="K56" s="9"/>
      <c r="L56" s="9"/>
      <c r="M56" s="9"/>
      <c r="N56" s="9"/>
      <c r="O56" s="9"/>
      <c r="P56" s="9"/>
      <c r="Q56" s="9"/>
      <c r="R56" s="9"/>
      <c r="S56" s="9"/>
      <c r="T56" s="9"/>
      <c r="U56" s="9"/>
      <c r="V56" s="9"/>
    </row>
    <row r="57" spans="2:22" s="10" customFormat="1" ht="10.5" x14ac:dyDescent="0.15">
      <c r="B57" s="9"/>
      <c r="C57" s="9"/>
      <c r="D57" s="9"/>
      <c r="E57" s="9"/>
      <c r="F57" s="9"/>
      <c r="G57" s="9"/>
      <c r="H57" s="9"/>
      <c r="I57" s="9"/>
      <c r="J57" s="9"/>
      <c r="K57" s="9"/>
      <c r="L57" s="9"/>
      <c r="M57" s="9"/>
      <c r="N57" s="9"/>
      <c r="O57" s="9"/>
      <c r="P57" s="9"/>
      <c r="Q57" s="9"/>
      <c r="R57" s="9"/>
      <c r="S57" s="9"/>
      <c r="T57" s="9"/>
      <c r="U57" s="9"/>
      <c r="V57" s="9"/>
    </row>
    <row r="58" spans="2:22" s="10" customFormat="1" ht="10.5" x14ac:dyDescent="0.15">
      <c r="C58" s="9"/>
      <c r="D58" s="9"/>
      <c r="E58" s="9"/>
      <c r="F58" s="9"/>
      <c r="G58" s="9"/>
      <c r="H58" s="9"/>
      <c r="I58" s="9"/>
      <c r="J58" s="9"/>
      <c r="K58" s="9"/>
      <c r="L58" s="9"/>
      <c r="M58" s="9"/>
      <c r="N58" s="9"/>
      <c r="O58" s="9"/>
      <c r="P58" s="9"/>
      <c r="Q58" s="9"/>
      <c r="R58" s="9"/>
      <c r="S58" s="9"/>
      <c r="T58" s="9"/>
      <c r="U58" s="9"/>
      <c r="V58" s="9"/>
    </row>
    <row r="59" spans="2:22" s="10" customFormat="1" ht="10.5" x14ac:dyDescent="0.15">
      <c r="C59" s="9"/>
      <c r="D59" s="9"/>
      <c r="E59" s="9"/>
      <c r="F59" s="9"/>
      <c r="G59" s="9"/>
      <c r="H59" s="9"/>
      <c r="I59" s="9"/>
      <c r="J59" s="9"/>
      <c r="K59" s="9"/>
      <c r="L59" s="9"/>
      <c r="M59" s="9"/>
      <c r="N59" s="9"/>
      <c r="O59" s="9"/>
      <c r="P59" s="9"/>
      <c r="Q59" s="9"/>
      <c r="R59" s="9"/>
      <c r="S59" s="9"/>
      <c r="T59" s="9"/>
      <c r="U59" s="9"/>
      <c r="V59" s="9"/>
    </row>
    <row r="60" spans="2:22" s="10" customFormat="1" ht="10.5" x14ac:dyDescent="0.15">
      <c r="C60" s="9"/>
      <c r="D60" s="9"/>
      <c r="E60" s="9"/>
      <c r="F60" s="9"/>
      <c r="G60" s="9"/>
      <c r="H60" s="9"/>
      <c r="I60" s="9"/>
      <c r="J60" s="9"/>
      <c r="K60" s="9"/>
      <c r="L60" s="9"/>
      <c r="M60" s="9"/>
      <c r="N60" s="9"/>
      <c r="O60" s="9"/>
      <c r="P60" s="9"/>
      <c r="Q60" s="9"/>
      <c r="R60" s="9"/>
      <c r="S60" s="9"/>
      <c r="T60" s="9"/>
      <c r="U60" s="9"/>
      <c r="V60" s="9"/>
    </row>
    <row r="61" spans="2:22" s="10" customFormat="1" ht="10.5" x14ac:dyDescent="0.15"/>
    <row r="62" spans="2:22" s="10" customFormat="1" ht="10.5" x14ac:dyDescent="0.15"/>
    <row r="63" spans="2:22" s="10" customFormat="1" ht="10.5" x14ac:dyDescent="0.15"/>
    <row r="64" spans="2:22" s="10" customFormat="1" ht="10.5" x14ac:dyDescent="0.15"/>
    <row r="65" s="10" customFormat="1" ht="10.5" x14ac:dyDescent="0.15"/>
    <row r="66" s="10" customFormat="1" ht="10.5" x14ac:dyDescent="0.15"/>
    <row r="67" s="10" customFormat="1" ht="10.5" x14ac:dyDescent="0.15"/>
    <row r="68" s="10" customFormat="1" ht="10.5" x14ac:dyDescent="0.15"/>
  </sheetData>
  <mergeCells count="52">
    <mergeCell ref="C10:F10"/>
    <mergeCell ref="G10:J10"/>
    <mergeCell ref="K10:N10"/>
    <mergeCell ref="C26:S26"/>
    <mergeCell ref="C28:S28"/>
    <mergeCell ref="D20:S21"/>
    <mergeCell ref="C11:F11"/>
    <mergeCell ref="G11:J11"/>
    <mergeCell ref="K11:N11"/>
    <mergeCell ref="O11:R11"/>
    <mergeCell ref="D18:S18"/>
    <mergeCell ref="O10:R10"/>
    <mergeCell ref="O13:R13"/>
    <mergeCell ref="O14:R14"/>
    <mergeCell ref="E16:S16"/>
    <mergeCell ref="F17:S17"/>
    <mergeCell ref="K9:N9"/>
    <mergeCell ref="O9:R9"/>
    <mergeCell ref="K8:N8"/>
    <mergeCell ref="M2:S2"/>
    <mergeCell ref="O8:R8"/>
    <mergeCell ref="K7:N7"/>
    <mergeCell ref="O5:R5"/>
    <mergeCell ref="O6:R6"/>
    <mergeCell ref="O7:R7"/>
    <mergeCell ref="C5:F5"/>
    <mergeCell ref="G5:J5"/>
    <mergeCell ref="K5:N5"/>
    <mergeCell ref="C6:F6"/>
    <mergeCell ref="G6:J6"/>
    <mergeCell ref="K6:N6"/>
    <mergeCell ref="C9:F9"/>
    <mergeCell ref="C7:F7"/>
    <mergeCell ref="C8:F8"/>
    <mergeCell ref="G8:J8"/>
    <mergeCell ref="G7:J7"/>
    <mergeCell ref="G9:J9"/>
    <mergeCell ref="K13:N13"/>
    <mergeCell ref="K14:N14"/>
    <mergeCell ref="B23:S23"/>
    <mergeCell ref="C24:F24"/>
    <mergeCell ref="G24:J24"/>
    <mergeCell ref="K24:N24"/>
    <mergeCell ref="C25:F25"/>
    <mergeCell ref="G25:J25"/>
    <mergeCell ref="K25:N25"/>
    <mergeCell ref="C32:S32"/>
    <mergeCell ref="C33:S33"/>
    <mergeCell ref="C31:S31"/>
    <mergeCell ref="C27:S27"/>
    <mergeCell ref="C29:S29"/>
    <mergeCell ref="C30:S30"/>
  </mergeCells>
  <phoneticPr fontId="2"/>
  <pageMargins left="0.98425196850393704" right="0.59055118110236227" top="0.70866141732283472" bottom="0.59055118110236227" header="0.51181102362204722" footer="0.19685039370078741"/>
  <pageSetup paperSize="9" orientation="portrait" r:id="rId1"/>
  <headerFooter alignWithMargins="0"/>
  <rowBreaks count="2" manualBreakCount="2">
    <brk id="22" min="1" max="18" man="1"/>
    <brk id="33" min="1" max="1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27"/>
  <sheetViews>
    <sheetView view="pageBreakPreview" topLeftCell="A10" zoomScale="85" zoomScaleNormal="100" zoomScaleSheetLayoutView="85" workbookViewId="0">
      <selection activeCell="D23" sqref="D23"/>
    </sheetView>
  </sheetViews>
  <sheetFormatPr defaultColWidth="9" defaultRowHeight="14.25" x14ac:dyDescent="0.15"/>
  <cols>
    <col min="1" max="1" width="13.75" style="20" customWidth="1"/>
    <col min="2" max="2" width="16.125" style="20" customWidth="1"/>
    <col min="3" max="3" width="17" style="20" customWidth="1"/>
    <col min="4" max="4" width="17.125" style="20" customWidth="1"/>
    <col min="5" max="5" width="22.625" style="20" customWidth="1"/>
    <col min="6" max="6" width="24.25" style="20" customWidth="1"/>
    <col min="7" max="16384" width="9" style="20"/>
  </cols>
  <sheetData>
    <row r="1" spans="1:10" ht="20.100000000000001" customHeight="1" x14ac:dyDescent="0.15">
      <c r="A1" s="13" t="s">
        <v>53</v>
      </c>
    </row>
    <row r="3" spans="1:10" ht="24" customHeight="1" x14ac:dyDescent="0.15">
      <c r="A3" s="13" t="s">
        <v>4</v>
      </c>
      <c r="C3" s="59" t="s">
        <v>57</v>
      </c>
    </row>
    <row r="4" spans="1:10" s="19" customFormat="1" ht="20.100000000000001" customHeight="1" x14ac:dyDescent="0.15"/>
    <row r="5" spans="1:10" ht="20.100000000000001" customHeight="1" x14ac:dyDescent="0.15">
      <c r="A5" s="13" t="s">
        <v>26</v>
      </c>
    </row>
    <row r="6" spans="1:10" s="15" customFormat="1" ht="13.5" x14ac:dyDescent="0.15">
      <c r="B6" s="16" t="s">
        <v>49</v>
      </c>
      <c r="C6" s="17" t="s">
        <v>1</v>
      </c>
      <c r="D6" s="17" t="s">
        <v>2</v>
      </c>
      <c r="E6" s="33" t="s">
        <v>3</v>
      </c>
      <c r="F6" s="1" t="s">
        <v>25</v>
      </c>
    </row>
    <row r="7" spans="1:10" s="15" customFormat="1" ht="20.25" customHeight="1" x14ac:dyDescent="0.15">
      <c r="B7" s="52" t="s">
        <v>5</v>
      </c>
      <c r="C7" s="27">
        <v>0</v>
      </c>
      <c r="D7" s="61">
        <v>269</v>
      </c>
      <c r="E7" s="21">
        <v>0</v>
      </c>
      <c r="F7" s="22">
        <v>0</v>
      </c>
      <c r="G7" s="53" t="s">
        <v>29</v>
      </c>
      <c r="H7" s="29"/>
      <c r="I7" s="30"/>
    </row>
    <row r="8" spans="1:10" s="15" customFormat="1" ht="20.25" customHeight="1" x14ac:dyDescent="0.15">
      <c r="B8" s="16" t="s">
        <v>6</v>
      </c>
      <c r="C8" s="27">
        <v>0</v>
      </c>
      <c r="D8" s="62"/>
      <c r="E8" s="21">
        <v>0</v>
      </c>
      <c r="F8" s="22">
        <v>0</v>
      </c>
      <c r="G8" s="53" t="s">
        <v>30</v>
      </c>
      <c r="I8" s="30"/>
    </row>
    <row r="9" spans="1:10" s="15" customFormat="1" ht="20.25" customHeight="1" x14ac:dyDescent="0.15">
      <c r="B9" s="16" t="s">
        <v>11</v>
      </c>
      <c r="C9" s="27">
        <v>12852</v>
      </c>
      <c r="D9" s="63"/>
      <c r="E9" s="21">
        <v>47.8</v>
      </c>
      <c r="F9" s="22">
        <v>15.9</v>
      </c>
      <c r="G9" s="53" t="s">
        <v>31</v>
      </c>
      <c r="I9" s="30"/>
    </row>
    <row r="10" spans="1:10" s="36" customFormat="1" ht="20.25" customHeight="1" x14ac:dyDescent="0.15">
      <c r="B10" s="13" t="s">
        <v>45</v>
      </c>
      <c r="C10" s="35"/>
      <c r="D10" s="37"/>
      <c r="E10" s="38"/>
      <c r="F10" s="39"/>
      <c r="I10" s="40"/>
    </row>
    <row r="11" spans="1:10" s="36" customFormat="1" ht="100.5" customHeight="1" x14ac:dyDescent="0.15">
      <c r="B11" s="41" t="s">
        <v>43</v>
      </c>
      <c r="C11" s="42" t="s">
        <v>44</v>
      </c>
      <c r="D11" s="48" t="s">
        <v>28</v>
      </c>
      <c r="E11" s="41" t="s">
        <v>46</v>
      </c>
      <c r="I11" s="40"/>
      <c r="J11" s="50"/>
    </row>
    <row r="12" spans="1:10" s="36" customFormat="1" ht="20.25" customHeight="1" x14ac:dyDescent="0.15">
      <c r="B12" s="47">
        <v>40</v>
      </c>
      <c r="C12" s="21">
        <v>0.2</v>
      </c>
      <c r="D12" s="49">
        <f>ROUNDDOWN(C12/10,1)</f>
        <v>0</v>
      </c>
      <c r="E12" s="22">
        <v>15.9</v>
      </c>
      <c r="I12" s="40"/>
      <c r="J12" s="51"/>
    </row>
    <row r="13" spans="1:10" x14ac:dyDescent="0.15">
      <c r="B13" s="20" t="s">
        <v>9</v>
      </c>
      <c r="I13" s="31"/>
    </row>
    <row r="14" spans="1:10" x14ac:dyDescent="0.15">
      <c r="B14" s="20" t="s">
        <v>63</v>
      </c>
      <c r="G14" s="28"/>
    </row>
    <row r="15" spans="1:10" x14ac:dyDescent="0.15">
      <c r="B15" s="20" t="s">
        <v>10</v>
      </c>
      <c r="I15" s="31"/>
    </row>
    <row r="16" spans="1:10" x14ac:dyDescent="0.15">
      <c r="B16" t="s">
        <v>56</v>
      </c>
    </row>
    <row r="17" spans="1:6" x14ac:dyDescent="0.15">
      <c r="B17" s="18"/>
    </row>
    <row r="18" spans="1:6" ht="21.75" customHeight="1" x14ac:dyDescent="0.15">
      <c r="B18" s="13" t="s">
        <v>23</v>
      </c>
    </row>
    <row r="19" spans="1:6" s="15" customFormat="1" ht="12.95" customHeight="1" x14ac:dyDescent="0.15">
      <c r="B19" s="66" t="s">
        <v>21</v>
      </c>
      <c r="C19" s="66"/>
      <c r="D19" s="17" t="s">
        <v>0</v>
      </c>
      <c r="E19" s="1" t="s">
        <v>22</v>
      </c>
    </row>
    <row r="20" spans="1:6" s="18" customFormat="1" ht="20.25" customHeight="1" x14ac:dyDescent="0.15">
      <c r="B20" s="95" t="s">
        <v>62</v>
      </c>
      <c r="C20" s="96"/>
      <c r="D20" s="22">
        <f>ROUNDDOWN(MAX(E7,E8,E9)/1.5,1)</f>
        <v>31.8</v>
      </c>
      <c r="E20" s="54"/>
    </row>
    <row r="21" spans="1:6" s="15" customFormat="1" ht="20.100000000000001" customHeight="1" x14ac:dyDescent="0.15">
      <c r="B21" s="67" t="s">
        <v>59</v>
      </c>
      <c r="C21" s="68"/>
      <c r="D21" s="22">
        <f>ROUNDDOWN(MAX(E7,E8,E9)/1.7,1)</f>
        <v>28.1</v>
      </c>
      <c r="E21" s="54"/>
    </row>
    <row r="22" spans="1:6" s="15" customFormat="1" ht="20.100000000000001" customHeight="1" x14ac:dyDescent="0.15">
      <c r="B22" s="67" t="s">
        <v>60</v>
      </c>
      <c r="C22" s="68"/>
      <c r="D22" s="22">
        <f>ROUNDDOWN(MAX(E7,E8,E9)/2,1)</f>
        <v>23.9</v>
      </c>
      <c r="E22" s="32"/>
    </row>
    <row r="23" spans="1:6" s="15" customFormat="1" ht="20.100000000000001" customHeight="1" x14ac:dyDescent="0.15">
      <c r="B23" s="67" t="s">
        <v>61</v>
      </c>
      <c r="C23" s="68"/>
      <c r="D23" s="22">
        <f>ROUNDDOWN(MAX(E7,E8,E9)/2.5,1)</f>
        <v>19.100000000000001</v>
      </c>
      <c r="E23" s="32"/>
    </row>
    <row r="24" spans="1:6" x14ac:dyDescent="0.15">
      <c r="C24" s="23"/>
    </row>
    <row r="25" spans="1:6" x14ac:dyDescent="0.15">
      <c r="A25" s="13" t="s">
        <v>20</v>
      </c>
    </row>
    <row r="26" spans="1:6" x14ac:dyDescent="0.15">
      <c r="C26" s="20" t="s">
        <v>7</v>
      </c>
    </row>
    <row r="27" spans="1:6" ht="30" customHeight="1" x14ac:dyDescent="0.15">
      <c r="C27" s="64" t="s">
        <v>8</v>
      </c>
      <c r="D27" s="65"/>
      <c r="E27" s="65"/>
      <c r="F27" s="65"/>
    </row>
  </sheetData>
  <mergeCells count="7">
    <mergeCell ref="C27:F27"/>
    <mergeCell ref="D7:D9"/>
    <mergeCell ref="B19:C19"/>
    <mergeCell ref="B21:C21"/>
    <mergeCell ref="B22:C22"/>
    <mergeCell ref="B23:C23"/>
    <mergeCell ref="B20:C20"/>
  </mergeCells>
  <phoneticPr fontId="2"/>
  <pageMargins left="0.75" right="0.75" top="1" bottom="1" header="0.51200000000000001" footer="0.51200000000000001"/>
  <pageSetup paperSize="9" scale="82" orientation="landscape" r:id="rId1"/>
  <headerFooter alignWithMargins="0">
    <oddHeader>&amp;R別表</oddHeader>
  </headerFooter>
  <rowBreaks count="1" manualBreakCount="1">
    <brk id="30"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V68"/>
  <sheetViews>
    <sheetView showGridLines="0" view="pageBreakPreview" zoomScale="115" zoomScaleNormal="80" zoomScaleSheetLayoutView="115" workbookViewId="0">
      <selection activeCell="C3" sqref="C3"/>
    </sheetView>
  </sheetViews>
  <sheetFormatPr defaultColWidth="9" defaultRowHeight="13.5" x14ac:dyDescent="0.15"/>
  <cols>
    <col min="1" max="1" width="9" style="4"/>
    <col min="2" max="2" width="1.75" style="4" customWidth="1"/>
    <col min="3" max="19" width="4.5" style="4" customWidth="1"/>
    <col min="20" max="22" width="4.25" style="4" customWidth="1"/>
    <col min="23" max="46" width="4.625" style="4" customWidth="1"/>
    <col min="47" max="16384" width="9" style="4"/>
  </cols>
  <sheetData>
    <row r="1" spans="2:22" x14ac:dyDescent="0.15">
      <c r="B1" s="2" t="s">
        <v>54</v>
      </c>
      <c r="C1" s="2"/>
      <c r="D1" s="2"/>
      <c r="E1" s="3"/>
      <c r="F1" s="3"/>
      <c r="G1" s="3"/>
    </row>
    <row r="2" spans="2:22" x14ac:dyDescent="0.15">
      <c r="C2" s="58" t="s">
        <v>58</v>
      </c>
      <c r="D2" s="5"/>
      <c r="E2" s="5"/>
      <c r="F2" s="5"/>
      <c r="G2" s="5"/>
      <c r="H2" s="5"/>
      <c r="I2" s="5"/>
      <c r="J2" s="5"/>
      <c r="K2" s="5"/>
      <c r="L2" s="5"/>
      <c r="M2" s="87"/>
      <c r="N2" s="87"/>
      <c r="O2" s="87"/>
      <c r="P2" s="87"/>
      <c r="Q2" s="87"/>
      <c r="R2" s="87"/>
      <c r="S2" s="87"/>
      <c r="T2" s="5"/>
      <c r="U2" s="6"/>
      <c r="V2" s="6"/>
    </row>
    <row r="3" spans="2:22" x14ac:dyDescent="0.15">
      <c r="C3" s="14"/>
      <c r="D3" s="5"/>
      <c r="E3" s="5"/>
      <c r="F3" s="5"/>
      <c r="G3" s="5"/>
      <c r="H3" s="5"/>
      <c r="I3" s="5"/>
      <c r="J3" s="5"/>
      <c r="K3" s="5"/>
      <c r="L3" s="5"/>
      <c r="M3" s="34"/>
      <c r="N3" s="34"/>
      <c r="O3" s="34"/>
      <c r="P3" s="34"/>
      <c r="Q3" s="34"/>
      <c r="R3" s="34"/>
      <c r="S3" s="34"/>
      <c r="T3" s="5"/>
      <c r="U3" s="6"/>
      <c r="V3" s="6"/>
    </row>
    <row r="4" spans="2:22" x14ac:dyDescent="0.15">
      <c r="B4" s="14" t="s">
        <v>40</v>
      </c>
      <c r="C4" s="14"/>
      <c r="D4" s="5"/>
      <c r="E4" s="5"/>
      <c r="F4" s="5"/>
      <c r="G4" s="5"/>
      <c r="H4" s="5"/>
      <c r="I4" s="5"/>
      <c r="J4" s="5"/>
      <c r="K4" s="5"/>
      <c r="L4" s="5"/>
      <c r="M4" s="34"/>
      <c r="N4" s="34"/>
      <c r="O4" s="34"/>
      <c r="P4" s="34"/>
      <c r="Q4" s="34"/>
      <c r="R4" s="34"/>
      <c r="S4" s="34"/>
      <c r="T4" s="5"/>
      <c r="U4" s="6"/>
      <c r="V4" s="6"/>
    </row>
    <row r="5" spans="2:22" ht="22.5" customHeight="1" x14ac:dyDescent="0.15">
      <c r="C5" s="80" t="s">
        <v>48</v>
      </c>
      <c r="D5" s="80"/>
      <c r="E5" s="80"/>
      <c r="F5" s="80"/>
      <c r="G5" s="80" t="s">
        <v>12</v>
      </c>
      <c r="H5" s="80"/>
      <c r="I5" s="80"/>
      <c r="J5" s="80"/>
      <c r="K5" s="80" t="s">
        <v>13</v>
      </c>
      <c r="L5" s="80"/>
      <c r="M5" s="80"/>
      <c r="N5" s="80"/>
      <c r="O5" s="80" t="s">
        <v>14</v>
      </c>
      <c r="P5" s="80"/>
      <c r="Q5" s="80"/>
      <c r="R5" s="80"/>
    </row>
    <row r="6" spans="2:22" ht="22.5" customHeight="1" x14ac:dyDescent="0.15">
      <c r="C6" s="80">
        <v>2</v>
      </c>
      <c r="D6" s="80"/>
      <c r="E6" s="80"/>
      <c r="F6" s="80"/>
      <c r="G6" s="85"/>
      <c r="H6" s="85"/>
      <c r="I6" s="85"/>
      <c r="J6" s="85"/>
      <c r="K6" s="85"/>
      <c r="L6" s="85"/>
      <c r="M6" s="85"/>
      <c r="N6" s="85"/>
      <c r="O6" s="88">
        <f>C6*K6</f>
        <v>0</v>
      </c>
      <c r="P6" s="88"/>
      <c r="Q6" s="88"/>
      <c r="R6" s="88"/>
    </row>
    <row r="7" spans="2:22" ht="22.5" customHeight="1" x14ac:dyDescent="0.15">
      <c r="C7" s="80">
        <v>3</v>
      </c>
      <c r="D7" s="80"/>
      <c r="E7" s="80"/>
      <c r="F7" s="80"/>
      <c r="G7" s="84">
        <v>3</v>
      </c>
      <c r="H7" s="84"/>
      <c r="I7" s="84"/>
      <c r="J7" s="84"/>
      <c r="K7" s="84">
        <v>750</v>
      </c>
      <c r="L7" s="84"/>
      <c r="M7" s="84"/>
      <c r="N7" s="84"/>
      <c r="O7" s="86">
        <f>C7*K7</f>
        <v>2250</v>
      </c>
      <c r="P7" s="86"/>
      <c r="Q7" s="86"/>
      <c r="R7" s="86"/>
    </row>
    <row r="8" spans="2:22" ht="22.5" customHeight="1" x14ac:dyDescent="0.15">
      <c r="C8" s="80">
        <v>4</v>
      </c>
      <c r="D8" s="80"/>
      <c r="E8" s="80"/>
      <c r="F8" s="80"/>
      <c r="G8" s="84">
        <v>12</v>
      </c>
      <c r="H8" s="84"/>
      <c r="I8" s="84"/>
      <c r="J8" s="84"/>
      <c r="K8" s="84">
        <v>3019</v>
      </c>
      <c r="L8" s="84"/>
      <c r="M8" s="84"/>
      <c r="N8" s="84"/>
      <c r="O8" s="86">
        <f>C8*K8</f>
        <v>12076</v>
      </c>
      <c r="P8" s="86"/>
      <c r="Q8" s="86"/>
      <c r="R8" s="86"/>
    </row>
    <row r="9" spans="2:22" ht="22.5" customHeight="1" x14ac:dyDescent="0.15">
      <c r="C9" s="80">
        <v>5</v>
      </c>
      <c r="D9" s="80"/>
      <c r="E9" s="80"/>
      <c r="F9" s="80"/>
      <c r="G9" s="84">
        <v>10</v>
      </c>
      <c r="H9" s="84"/>
      <c r="I9" s="84"/>
      <c r="J9" s="84"/>
      <c r="K9" s="84">
        <v>2540</v>
      </c>
      <c r="L9" s="84"/>
      <c r="M9" s="84"/>
      <c r="N9" s="84"/>
      <c r="O9" s="86">
        <f>C9*K9</f>
        <v>12700</v>
      </c>
      <c r="P9" s="86"/>
      <c r="Q9" s="86"/>
      <c r="R9" s="86"/>
    </row>
    <row r="10" spans="2:22" ht="22.5" customHeight="1" x14ac:dyDescent="0.15">
      <c r="C10" s="80">
        <v>6</v>
      </c>
      <c r="D10" s="80"/>
      <c r="E10" s="80"/>
      <c r="F10" s="80"/>
      <c r="G10" s="84">
        <v>25</v>
      </c>
      <c r="H10" s="84"/>
      <c r="I10" s="84"/>
      <c r="J10" s="84"/>
      <c r="K10" s="84">
        <v>6543</v>
      </c>
      <c r="L10" s="84"/>
      <c r="M10" s="84"/>
      <c r="N10" s="84"/>
      <c r="O10" s="86">
        <f>C10*K10</f>
        <v>39258</v>
      </c>
      <c r="P10" s="86"/>
      <c r="Q10" s="86"/>
      <c r="R10" s="86"/>
    </row>
    <row r="11" spans="2:22" ht="22.5" customHeight="1" x14ac:dyDescent="0.15">
      <c r="C11" s="80" t="s">
        <v>15</v>
      </c>
      <c r="D11" s="80"/>
      <c r="E11" s="80"/>
      <c r="F11" s="80"/>
      <c r="G11" s="88">
        <f>SUM(G6:J10)</f>
        <v>50</v>
      </c>
      <c r="H11" s="88"/>
      <c r="I11" s="88"/>
      <c r="J11" s="88"/>
      <c r="K11" s="86">
        <f>SUM(K6:N10)</f>
        <v>12852</v>
      </c>
      <c r="L11" s="86"/>
      <c r="M11" s="86"/>
      <c r="N11" s="86"/>
      <c r="O11" s="86">
        <f>SUM(O6:R10)</f>
        <v>66284</v>
      </c>
      <c r="P11" s="86"/>
      <c r="Q11" s="86"/>
      <c r="R11" s="86"/>
    </row>
    <row r="12" spans="2:22" ht="6.75" customHeight="1" x14ac:dyDescent="0.15">
      <c r="C12" s="7"/>
      <c r="D12" s="7"/>
      <c r="E12" s="7"/>
      <c r="F12" s="7"/>
      <c r="G12" s="7"/>
      <c r="H12" s="7"/>
      <c r="I12" s="7"/>
      <c r="J12" s="8"/>
      <c r="K12" s="8"/>
      <c r="L12" s="8"/>
      <c r="M12" s="8"/>
      <c r="N12" s="8"/>
      <c r="O12" s="8"/>
      <c r="P12" s="8"/>
      <c r="Q12" s="8"/>
      <c r="R12" s="7"/>
    </row>
    <row r="13" spans="2:22" s="10" customFormat="1" ht="24" customHeight="1" x14ac:dyDescent="0.15">
      <c r="B13" s="9"/>
      <c r="C13" s="9"/>
      <c r="D13" s="9"/>
      <c r="E13" s="9"/>
      <c r="F13" s="9"/>
      <c r="G13" s="9"/>
      <c r="H13" s="9"/>
      <c r="I13" s="9"/>
      <c r="J13" s="9"/>
      <c r="K13" s="77" t="s">
        <v>24</v>
      </c>
      <c r="L13" s="77"/>
      <c r="M13" s="77"/>
      <c r="N13" s="77"/>
      <c r="O13" s="91" t="s">
        <v>49</v>
      </c>
      <c r="P13" s="92"/>
      <c r="Q13" s="92"/>
      <c r="R13" s="93"/>
      <c r="S13" s="24"/>
      <c r="T13" s="25"/>
      <c r="U13" s="26"/>
    </row>
    <row r="14" spans="2:22" s="10" customFormat="1" ht="24" customHeight="1" x14ac:dyDescent="0.15">
      <c r="B14" s="9"/>
      <c r="C14" s="9"/>
      <c r="D14" s="9"/>
      <c r="E14" s="9"/>
      <c r="F14" s="9"/>
      <c r="G14" s="9"/>
      <c r="H14" s="9"/>
      <c r="I14" s="9"/>
      <c r="J14" s="9"/>
      <c r="K14" s="78">
        <f>(K9+K10)/K11</f>
        <v>0.70673825085589792</v>
      </c>
      <c r="L14" s="78"/>
      <c r="M14" s="78"/>
      <c r="N14" s="78"/>
      <c r="O14" s="94">
        <f>ROUND(O11/K11,1)</f>
        <v>5.2</v>
      </c>
      <c r="P14" s="94"/>
      <c r="Q14" s="94"/>
      <c r="R14" s="94"/>
      <c r="S14" s="9"/>
      <c r="T14" s="9"/>
    </row>
    <row r="15" spans="2:22" s="10" customFormat="1" ht="15.75" customHeight="1" x14ac:dyDescent="0.15">
      <c r="B15" s="11"/>
      <c r="C15" s="11" t="s">
        <v>16</v>
      </c>
      <c r="D15" s="11" t="s">
        <v>51</v>
      </c>
      <c r="E15" s="11"/>
      <c r="F15" s="11"/>
      <c r="G15" s="11"/>
      <c r="H15" s="11"/>
      <c r="I15" s="11"/>
      <c r="J15" s="11"/>
      <c r="K15" s="11"/>
      <c r="L15" s="11"/>
      <c r="M15" s="11"/>
      <c r="N15" s="11"/>
      <c r="O15" s="11"/>
      <c r="P15" s="11"/>
      <c r="Q15" s="11"/>
      <c r="R15" s="11"/>
      <c r="S15" s="11"/>
      <c r="T15" s="11"/>
      <c r="U15" s="11"/>
      <c r="V15" s="11"/>
    </row>
    <row r="16" spans="2:22" s="10" customFormat="1" ht="45.75" customHeight="1" x14ac:dyDescent="0.15">
      <c r="E16" s="89" t="s">
        <v>50</v>
      </c>
      <c r="F16" s="89"/>
      <c r="G16" s="89"/>
      <c r="H16" s="89"/>
      <c r="I16" s="89"/>
      <c r="J16" s="89"/>
      <c r="K16" s="89"/>
      <c r="L16" s="89"/>
      <c r="M16" s="89"/>
      <c r="N16" s="89"/>
      <c r="O16" s="89"/>
      <c r="P16" s="89"/>
      <c r="Q16" s="89"/>
      <c r="R16" s="89"/>
      <c r="S16" s="89"/>
    </row>
    <row r="17" spans="2:22" s="10" customFormat="1" ht="11.25" customHeight="1" x14ac:dyDescent="0.15">
      <c r="E17" s="12"/>
      <c r="F17" s="89" t="s">
        <v>17</v>
      </c>
      <c r="G17" s="89"/>
      <c r="H17" s="89"/>
      <c r="I17" s="89"/>
      <c r="J17" s="89"/>
      <c r="K17" s="89"/>
      <c r="L17" s="89"/>
      <c r="M17" s="89"/>
      <c r="N17" s="89"/>
      <c r="O17" s="89"/>
      <c r="P17" s="89"/>
      <c r="Q17" s="89"/>
      <c r="R17" s="89"/>
      <c r="S17" s="89"/>
    </row>
    <row r="18" spans="2:22" s="10" customFormat="1" ht="12.75" customHeight="1" x14ac:dyDescent="0.15">
      <c r="B18" s="9"/>
      <c r="C18" s="9"/>
      <c r="D18" s="90" t="s">
        <v>39</v>
      </c>
      <c r="E18" s="90"/>
      <c r="F18" s="90"/>
      <c r="G18" s="90"/>
      <c r="H18" s="90"/>
      <c r="I18" s="90"/>
      <c r="J18" s="90"/>
      <c r="K18" s="90"/>
      <c r="L18" s="90"/>
      <c r="M18" s="90"/>
      <c r="N18" s="90"/>
      <c r="O18" s="90"/>
      <c r="P18" s="90"/>
      <c r="Q18" s="90"/>
      <c r="R18" s="90"/>
      <c r="S18" s="90"/>
      <c r="T18" s="9"/>
      <c r="U18" s="9"/>
      <c r="V18" s="9"/>
    </row>
    <row r="19" spans="2:22" s="10" customFormat="1" ht="12.75" customHeight="1" x14ac:dyDescent="0.15">
      <c r="B19" s="9"/>
      <c r="C19" s="9"/>
      <c r="D19" s="9" t="s">
        <v>19</v>
      </c>
      <c r="E19" s="9"/>
      <c r="F19" s="9"/>
      <c r="G19" s="9"/>
      <c r="H19" s="9"/>
      <c r="I19" s="9"/>
      <c r="J19" s="9"/>
      <c r="K19" s="9"/>
      <c r="L19" s="9"/>
      <c r="M19" s="9"/>
      <c r="N19" s="9"/>
      <c r="O19" s="9"/>
      <c r="P19" s="9"/>
      <c r="Q19" s="9"/>
      <c r="R19" s="9"/>
      <c r="S19" s="9"/>
      <c r="T19" s="9"/>
      <c r="U19" s="9"/>
      <c r="V19" s="9"/>
    </row>
    <row r="20" spans="2:22" s="10" customFormat="1" ht="12.75" customHeight="1" x14ac:dyDescent="0.15">
      <c r="B20" s="9"/>
      <c r="C20" s="9"/>
      <c r="D20" s="89" t="s">
        <v>27</v>
      </c>
      <c r="E20" s="89"/>
      <c r="F20" s="89"/>
      <c r="G20" s="89"/>
      <c r="H20" s="89"/>
      <c r="I20" s="89"/>
      <c r="J20" s="89"/>
      <c r="K20" s="89"/>
      <c r="L20" s="89"/>
      <c r="M20" s="89"/>
      <c r="N20" s="89"/>
      <c r="O20" s="89"/>
      <c r="P20" s="89"/>
      <c r="Q20" s="89"/>
      <c r="R20" s="89"/>
      <c r="S20" s="89"/>
      <c r="T20" s="9"/>
      <c r="U20" s="9"/>
      <c r="V20" s="9"/>
    </row>
    <row r="21" spans="2:22" s="10" customFormat="1" ht="12.75" customHeight="1" x14ac:dyDescent="0.15">
      <c r="B21" s="9"/>
      <c r="C21" s="9"/>
      <c r="D21" s="89"/>
      <c r="E21" s="89"/>
      <c r="F21" s="89"/>
      <c r="G21" s="89"/>
      <c r="H21" s="89"/>
      <c r="I21" s="89"/>
      <c r="J21" s="89"/>
      <c r="K21" s="89"/>
      <c r="L21" s="89"/>
      <c r="M21" s="89"/>
      <c r="N21" s="89"/>
      <c r="O21" s="89"/>
      <c r="P21" s="89"/>
      <c r="Q21" s="89"/>
      <c r="R21" s="89"/>
      <c r="S21" s="89"/>
      <c r="T21" s="9"/>
      <c r="U21" s="9"/>
      <c r="V21" s="9"/>
    </row>
    <row r="22" spans="2:22" s="10" customFormat="1" ht="23.25" customHeight="1" x14ac:dyDescent="0.15">
      <c r="B22" s="9"/>
      <c r="C22" s="9"/>
      <c r="D22" s="9"/>
      <c r="E22" s="9"/>
      <c r="F22" s="9"/>
      <c r="G22" s="9"/>
      <c r="H22" s="9"/>
      <c r="I22" s="9"/>
      <c r="J22" s="9"/>
      <c r="K22" s="9"/>
      <c r="L22" s="9"/>
      <c r="M22" s="9"/>
      <c r="N22" s="9"/>
      <c r="O22" s="9"/>
      <c r="P22" s="9"/>
      <c r="Q22" s="9"/>
      <c r="R22" s="9"/>
      <c r="S22" s="9"/>
      <c r="T22" s="9"/>
      <c r="U22" s="9"/>
      <c r="V22" s="9"/>
    </row>
    <row r="23" spans="2:22" ht="13.5" customHeight="1" x14ac:dyDescent="0.15">
      <c r="B23" s="79" t="s">
        <v>41</v>
      </c>
      <c r="C23" s="79"/>
      <c r="D23" s="79"/>
      <c r="E23" s="79"/>
      <c r="F23" s="79"/>
      <c r="G23" s="79"/>
      <c r="H23" s="79"/>
      <c r="I23" s="79"/>
      <c r="J23" s="79"/>
      <c r="K23" s="79"/>
      <c r="L23" s="79"/>
      <c r="M23" s="79"/>
      <c r="N23" s="79"/>
      <c r="O23" s="79"/>
      <c r="P23" s="79"/>
      <c r="Q23" s="79"/>
      <c r="R23" s="79"/>
      <c r="S23" s="79"/>
      <c r="T23" s="5"/>
      <c r="U23" s="6"/>
      <c r="V23" s="6"/>
    </row>
    <row r="24" spans="2:22" ht="21.75" customHeight="1" x14ac:dyDescent="0.15">
      <c r="C24" s="80" t="s">
        <v>47</v>
      </c>
      <c r="D24" s="80"/>
      <c r="E24" s="80"/>
      <c r="F24" s="80"/>
      <c r="G24" s="81" t="s">
        <v>12</v>
      </c>
      <c r="H24" s="82"/>
      <c r="I24" s="82"/>
      <c r="J24" s="83"/>
      <c r="K24" s="81" t="s">
        <v>18</v>
      </c>
      <c r="L24" s="82"/>
      <c r="M24" s="82"/>
      <c r="N24" s="83"/>
      <c r="O24" s="43"/>
      <c r="P24" s="44"/>
      <c r="Q24" s="44"/>
      <c r="R24" s="44"/>
      <c r="S24" s="34"/>
      <c r="T24" s="5"/>
      <c r="U24" s="6"/>
      <c r="V24" s="6"/>
    </row>
    <row r="25" spans="2:22" ht="58.5" customHeight="1" x14ac:dyDescent="0.15">
      <c r="C25" s="69" t="s">
        <v>42</v>
      </c>
      <c r="D25" s="70"/>
      <c r="E25" s="70"/>
      <c r="F25" s="71"/>
      <c r="G25" s="72">
        <v>2</v>
      </c>
      <c r="H25" s="73"/>
      <c r="I25" s="73"/>
      <c r="J25" s="74"/>
      <c r="K25" s="72">
        <v>40</v>
      </c>
      <c r="L25" s="73"/>
      <c r="M25" s="73"/>
      <c r="N25" s="74"/>
      <c r="O25" s="45"/>
      <c r="P25" s="46"/>
      <c r="Q25" s="46"/>
      <c r="R25" s="46"/>
      <c r="S25" s="34"/>
      <c r="T25" s="5"/>
      <c r="U25" s="6"/>
      <c r="V25" s="6"/>
    </row>
    <row r="26" spans="2:22" s="10" customFormat="1" ht="28.5" customHeight="1" x14ac:dyDescent="0.15">
      <c r="B26" s="9"/>
      <c r="C26" s="89" t="s">
        <v>32</v>
      </c>
      <c r="D26" s="89"/>
      <c r="E26" s="89"/>
      <c r="F26" s="89"/>
      <c r="G26" s="89"/>
      <c r="H26" s="89"/>
      <c r="I26" s="89"/>
      <c r="J26" s="89"/>
      <c r="K26" s="89"/>
      <c r="L26" s="89"/>
      <c r="M26" s="89"/>
      <c r="N26" s="89"/>
      <c r="O26" s="89"/>
      <c r="P26" s="89"/>
      <c r="Q26" s="89"/>
      <c r="R26" s="89"/>
      <c r="S26" s="89"/>
      <c r="T26" s="9"/>
      <c r="U26" s="9"/>
      <c r="V26" s="9"/>
    </row>
    <row r="27" spans="2:22" s="10" customFormat="1" ht="36" customHeight="1" x14ac:dyDescent="0.15">
      <c r="B27" s="9"/>
      <c r="C27" s="97" t="s">
        <v>33</v>
      </c>
      <c r="D27" s="98"/>
      <c r="E27" s="98"/>
      <c r="F27" s="98"/>
      <c r="G27" s="98"/>
      <c r="H27" s="98"/>
      <c r="I27" s="98"/>
      <c r="J27" s="98"/>
      <c r="K27" s="98"/>
      <c r="L27" s="98"/>
      <c r="M27" s="98"/>
      <c r="N27" s="98"/>
      <c r="O27" s="98"/>
      <c r="P27" s="98"/>
      <c r="Q27" s="98"/>
      <c r="R27" s="98"/>
      <c r="S27" s="98"/>
      <c r="T27" s="9"/>
      <c r="U27" s="9"/>
      <c r="V27" s="9"/>
    </row>
    <row r="28" spans="2:22" s="10" customFormat="1" ht="108" customHeight="1" x14ac:dyDescent="0.15">
      <c r="B28" s="9"/>
      <c r="C28" s="97" t="s">
        <v>52</v>
      </c>
      <c r="D28" s="98"/>
      <c r="E28" s="98"/>
      <c r="F28" s="98"/>
      <c r="G28" s="98"/>
      <c r="H28" s="98"/>
      <c r="I28" s="98"/>
      <c r="J28" s="98"/>
      <c r="K28" s="98"/>
      <c r="L28" s="98"/>
      <c r="M28" s="98"/>
      <c r="N28" s="98"/>
      <c r="O28" s="98"/>
      <c r="P28" s="98"/>
      <c r="Q28" s="98"/>
      <c r="R28" s="98"/>
      <c r="S28" s="98"/>
      <c r="T28" s="9"/>
      <c r="U28" s="9"/>
      <c r="V28" s="9"/>
    </row>
    <row r="29" spans="2:22" s="10" customFormat="1" ht="151.5" customHeight="1" x14ac:dyDescent="0.15">
      <c r="B29" s="9"/>
      <c r="C29" s="97" t="s">
        <v>37</v>
      </c>
      <c r="D29" s="98"/>
      <c r="E29" s="98"/>
      <c r="F29" s="98"/>
      <c r="G29" s="98"/>
      <c r="H29" s="98"/>
      <c r="I29" s="98"/>
      <c r="J29" s="98"/>
      <c r="K29" s="98"/>
      <c r="L29" s="98"/>
      <c r="M29" s="98"/>
      <c r="N29" s="98"/>
      <c r="O29" s="98"/>
      <c r="P29" s="98"/>
      <c r="Q29" s="98"/>
      <c r="R29" s="98"/>
      <c r="S29" s="98"/>
      <c r="T29" s="9"/>
      <c r="U29" s="9"/>
      <c r="V29" s="9"/>
    </row>
    <row r="30" spans="2:22" s="10" customFormat="1" ht="58.5" customHeight="1" x14ac:dyDescent="0.15">
      <c r="B30" s="9"/>
      <c r="C30" s="97" t="s">
        <v>38</v>
      </c>
      <c r="D30" s="98"/>
      <c r="E30" s="98"/>
      <c r="F30" s="98"/>
      <c r="G30" s="98"/>
      <c r="H30" s="98"/>
      <c r="I30" s="98"/>
      <c r="J30" s="98"/>
      <c r="K30" s="98"/>
      <c r="L30" s="98"/>
      <c r="M30" s="98"/>
      <c r="N30" s="98"/>
      <c r="O30" s="98"/>
      <c r="P30" s="98"/>
      <c r="Q30" s="98"/>
      <c r="R30" s="98"/>
      <c r="S30" s="98"/>
      <c r="T30" s="9"/>
      <c r="U30" s="9"/>
      <c r="V30" s="9"/>
    </row>
    <row r="31" spans="2:22" s="10" customFormat="1" ht="25.5" customHeight="1" x14ac:dyDescent="0.15">
      <c r="B31" s="9"/>
      <c r="C31" s="97" t="s">
        <v>36</v>
      </c>
      <c r="D31" s="98"/>
      <c r="E31" s="98"/>
      <c r="F31" s="98"/>
      <c r="G31" s="98"/>
      <c r="H31" s="98"/>
      <c r="I31" s="98"/>
      <c r="J31" s="98"/>
      <c r="K31" s="98"/>
      <c r="L31" s="98"/>
      <c r="M31" s="98"/>
      <c r="N31" s="98"/>
      <c r="O31" s="98"/>
      <c r="P31" s="98"/>
      <c r="Q31" s="98"/>
      <c r="R31" s="98"/>
      <c r="S31" s="98"/>
      <c r="T31" s="9"/>
      <c r="U31" s="9"/>
      <c r="V31" s="9"/>
    </row>
    <row r="32" spans="2:22" s="10" customFormat="1" ht="36.75" customHeight="1" x14ac:dyDescent="0.15">
      <c r="B32" s="9"/>
      <c r="C32" s="97" t="s">
        <v>34</v>
      </c>
      <c r="D32" s="98"/>
      <c r="E32" s="98"/>
      <c r="F32" s="98"/>
      <c r="G32" s="98"/>
      <c r="H32" s="98"/>
      <c r="I32" s="98"/>
      <c r="J32" s="98"/>
      <c r="K32" s="98"/>
      <c r="L32" s="98"/>
      <c r="M32" s="98"/>
      <c r="N32" s="98"/>
      <c r="O32" s="98"/>
      <c r="P32" s="98"/>
      <c r="Q32" s="98"/>
      <c r="R32" s="98"/>
      <c r="S32" s="98"/>
      <c r="T32" s="9"/>
      <c r="U32" s="9"/>
      <c r="V32" s="9"/>
    </row>
    <row r="33" spans="2:22" s="10" customFormat="1" ht="57.75" customHeight="1" x14ac:dyDescent="0.15">
      <c r="B33" s="9"/>
      <c r="C33" s="97" t="s">
        <v>35</v>
      </c>
      <c r="D33" s="98"/>
      <c r="E33" s="98"/>
      <c r="F33" s="98"/>
      <c r="G33" s="98"/>
      <c r="H33" s="98"/>
      <c r="I33" s="98"/>
      <c r="J33" s="98"/>
      <c r="K33" s="98"/>
      <c r="L33" s="98"/>
      <c r="M33" s="98"/>
      <c r="N33" s="98"/>
      <c r="O33" s="98"/>
      <c r="P33" s="98"/>
      <c r="Q33" s="98"/>
      <c r="R33" s="98"/>
      <c r="S33" s="98"/>
      <c r="T33" s="9"/>
      <c r="U33" s="9"/>
      <c r="V33" s="9"/>
    </row>
    <row r="34" spans="2:22" x14ac:dyDescent="0.15">
      <c r="C34" s="55"/>
      <c r="D34" s="56"/>
      <c r="E34" s="56"/>
      <c r="F34" s="56"/>
      <c r="G34" s="56"/>
      <c r="H34" s="56"/>
      <c r="I34" s="56"/>
      <c r="J34" s="56"/>
      <c r="K34" s="56"/>
      <c r="L34" s="56"/>
      <c r="M34" s="57"/>
      <c r="N34" s="57"/>
      <c r="O34" s="57"/>
      <c r="P34" s="57"/>
      <c r="Q34" s="57"/>
      <c r="R34" s="57"/>
      <c r="S34" s="57"/>
      <c r="T34" s="5"/>
      <c r="U34" s="6"/>
      <c r="V34" s="6"/>
    </row>
    <row r="35" spans="2:22" x14ac:dyDescent="0.15">
      <c r="C35" s="55"/>
      <c r="D35" s="55"/>
      <c r="E35" s="55"/>
      <c r="F35" s="55"/>
      <c r="G35" s="55"/>
      <c r="H35" s="55"/>
      <c r="I35" s="55"/>
      <c r="J35" s="55"/>
      <c r="K35" s="55"/>
      <c r="L35" s="55"/>
      <c r="M35" s="55"/>
      <c r="N35" s="55"/>
      <c r="O35" s="55"/>
      <c r="P35" s="55"/>
      <c r="Q35" s="55"/>
      <c r="R35" s="55"/>
      <c r="S35" s="55"/>
    </row>
    <row r="36" spans="2:22" x14ac:dyDescent="0.15">
      <c r="C36" s="55"/>
      <c r="D36" s="55"/>
      <c r="E36" s="55"/>
      <c r="F36" s="55"/>
      <c r="G36" s="55"/>
      <c r="H36" s="55"/>
      <c r="I36" s="55"/>
      <c r="J36" s="55"/>
      <c r="K36" s="55"/>
      <c r="L36" s="55"/>
      <c r="M36" s="55"/>
      <c r="N36" s="55"/>
      <c r="O36" s="55"/>
      <c r="P36" s="55"/>
      <c r="Q36" s="55"/>
      <c r="R36" s="55"/>
      <c r="S36" s="55"/>
    </row>
    <row r="37" spans="2:22" x14ac:dyDescent="0.15">
      <c r="C37" s="55"/>
      <c r="D37" s="55"/>
      <c r="E37" s="55"/>
      <c r="F37" s="55"/>
      <c r="G37" s="55"/>
      <c r="H37" s="55"/>
      <c r="I37" s="55"/>
      <c r="J37" s="55"/>
      <c r="K37" s="55"/>
      <c r="L37" s="55"/>
      <c r="M37" s="55"/>
      <c r="N37" s="55"/>
      <c r="O37" s="55"/>
      <c r="P37" s="55"/>
      <c r="Q37" s="55"/>
      <c r="R37" s="55"/>
      <c r="S37" s="55"/>
    </row>
    <row r="38" spans="2:22" x14ac:dyDescent="0.15">
      <c r="C38" s="55"/>
      <c r="D38" s="55"/>
      <c r="E38" s="55"/>
      <c r="F38" s="55"/>
      <c r="G38" s="55"/>
      <c r="H38" s="55"/>
      <c r="I38" s="55"/>
      <c r="J38" s="55"/>
      <c r="K38" s="55"/>
      <c r="L38" s="55"/>
      <c r="M38" s="55"/>
      <c r="N38" s="55"/>
      <c r="O38" s="55"/>
      <c r="P38" s="55"/>
      <c r="Q38" s="55"/>
      <c r="R38" s="55"/>
      <c r="S38" s="55"/>
    </row>
    <row r="39" spans="2:22" x14ac:dyDescent="0.15">
      <c r="C39" s="55"/>
      <c r="D39" s="55"/>
      <c r="E39" s="55"/>
      <c r="F39" s="55"/>
      <c r="G39" s="55"/>
      <c r="H39" s="55"/>
      <c r="I39" s="55"/>
      <c r="J39" s="55"/>
      <c r="K39" s="55"/>
      <c r="L39" s="55"/>
      <c r="M39" s="55"/>
      <c r="N39" s="55"/>
      <c r="O39" s="55"/>
      <c r="P39" s="55"/>
      <c r="Q39" s="55"/>
      <c r="R39" s="55"/>
      <c r="S39" s="55"/>
    </row>
    <row r="54" spans="2:22" s="10" customFormat="1" ht="10.5" x14ac:dyDescent="0.15">
      <c r="B54" s="9"/>
      <c r="C54" s="9"/>
      <c r="D54" s="9"/>
      <c r="E54" s="9"/>
      <c r="F54" s="9"/>
      <c r="G54" s="9"/>
      <c r="H54" s="9"/>
      <c r="I54" s="9"/>
      <c r="J54" s="9"/>
      <c r="K54" s="9"/>
      <c r="L54" s="9"/>
      <c r="M54" s="9"/>
      <c r="N54" s="9"/>
      <c r="O54" s="9"/>
      <c r="P54" s="9"/>
      <c r="Q54" s="9"/>
      <c r="R54" s="9"/>
      <c r="S54" s="9"/>
      <c r="T54" s="9"/>
      <c r="U54" s="9"/>
      <c r="V54" s="9"/>
    </row>
    <row r="55" spans="2:22" s="10" customFormat="1" ht="10.5" x14ac:dyDescent="0.15">
      <c r="B55" s="9"/>
      <c r="C55" s="9"/>
      <c r="D55" s="9"/>
      <c r="E55" s="9"/>
      <c r="F55" s="9"/>
      <c r="G55" s="9"/>
      <c r="H55" s="9"/>
      <c r="I55" s="9"/>
      <c r="J55" s="9"/>
      <c r="K55" s="9"/>
      <c r="L55" s="9"/>
      <c r="M55" s="9"/>
      <c r="N55" s="9"/>
      <c r="O55" s="9"/>
      <c r="P55" s="9"/>
      <c r="Q55" s="9"/>
      <c r="R55" s="9"/>
      <c r="S55" s="9"/>
      <c r="T55" s="9"/>
      <c r="U55" s="9"/>
      <c r="V55" s="9"/>
    </row>
    <row r="56" spans="2:22" s="10" customFormat="1" ht="10.5" x14ac:dyDescent="0.15">
      <c r="B56" s="9"/>
      <c r="C56" s="9"/>
      <c r="D56" s="9"/>
      <c r="E56" s="9"/>
      <c r="F56" s="9"/>
      <c r="G56" s="9"/>
      <c r="H56" s="9"/>
      <c r="I56" s="9"/>
      <c r="J56" s="9"/>
      <c r="K56" s="9"/>
      <c r="L56" s="9"/>
      <c r="M56" s="9"/>
      <c r="N56" s="9"/>
      <c r="O56" s="9"/>
      <c r="P56" s="9"/>
      <c r="Q56" s="9"/>
      <c r="R56" s="9"/>
      <c r="S56" s="9"/>
      <c r="T56" s="9"/>
      <c r="U56" s="9"/>
      <c r="V56" s="9"/>
    </row>
    <row r="57" spans="2:22" s="10" customFormat="1" ht="10.5" x14ac:dyDescent="0.15">
      <c r="B57" s="9"/>
      <c r="C57" s="9"/>
      <c r="D57" s="9"/>
      <c r="E57" s="9"/>
      <c r="F57" s="9"/>
      <c r="G57" s="9"/>
      <c r="H57" s="9"/>
      <c r="I57" s="9"/>
      <c r="J57" s="9"/>
      <c r="K57" s="9"/>
      <c r="L57" s="9"/>
      <c r="M57" s="9"/>
      <c r="N57" s="9"/>
      <c r="O57" s="9"/>
      <c r="P57" s="9"/>
      <c r="Q57" s="9"/>
      <c r="R57" s="9"/>
      <c r="S57" s="9"/>
      <c r="T57" s="9"/>
      <c r="U57" s="9"/>
      <c r="V57" s="9"/>
    </row>
    <row r="58" spans="2:22" s="10" customFormat="1" ht="10.5" x14ac:dyDescent="0.15">
      <c r="C58" s="9"/>
      <c r="D58" s="9"/>
      <c r="E58" s="9"/>
      <c r="F58" s="9"/>
      <c r="G58" s="9"/>
      <c r="H58" s="9"/>
      <c r="I58" s="9"/>
      <c r="J58" s="9"/>
      <c r="K58" s="9"/>
      <c r="L58" s="9"/>
      <c r="M58" s="9"/>
      <c r="N58" s="9"/>
      <c r="O58" s="9"/>
      <c r="P58" s="9"/>
      <c r="Q58" s="9"/>
      <c r="R58" s="9"/>
      <c r="S58" s="9"/>
      <c r="T58" s="9"/>
      <c r="U58" s="9"/>
      <c r="V58" s="9"/>
    </row>
    <row r="59" spans="2:22" s="10" customFormat="1" ht="10.5" x14ac:dyDescent="0.15">
      <c r="C59" s="9"/>
      <c r="D59" s="9"/>
      <c r="E59" s="9"/>
      <c r="F59" s="9"/>
      <c r="G59" s="9"/>
      <c r="H59" s="9"/>
      <c r="I59" s="9"/>
      <c r="J59" s="9"/>
      <c r="K59" s="9"/>
      <c r="L59" s="9"/>
      <c r="M59" s="9"/>
      <c r="N59" s="9"/>
      <c r="O59" s="9"/>
      <c r="P59" s="9"/>
      <c r="Q59" s="9"/>
      <c r="R59" s="9"/>
      <c r="S59" s="9"/>
      <c r="T59" s="9"/>
      <c r="U59" s="9"/>
      <c r="V59" s="9"/>
    </row>
    <row r="60" spans="2:22" s="10" customFormat="1" ht="10.5" x14ac:dyDescent="0.15">
      <c r="C60" s="9"/>
      <c r="D60" s="9"/>
      <c r="E60" s="9"/>
      <c r="F60" s="9"/>
      <c r="G60" s="9"/>
      <c r="H60" s="9"/>
      <c r="I60" s="9"/>
      <c r="J60" s="9"/>
      <c r="K60" s="9"/>
      <c r="L60" s="9"/>
      <c r="M60" s="9"/>
      <c r="N60" s="9"/>
      <c r="O60" s="9"/>
      <c r="P60" s="9"/>
      <c r="Q60" s="9"/>
      <c r="R60" s="9"/>
      <c r="S60" s="9"/>
      <c r="T60" s="9"/>
      <c r="U60" s="9"/>
      <c r="V60" s="9"/>
    </row>
    <row r="61" spans="2:22" s="10" customFormat="1" ht="10.5" x14ac:dyDescent="0.15"/>
    <row r="62" spans="2:22" s="10" customFormat="1" ht="10.5" x14ac:dyDescent="0.15"/>
    <row r="63" spans="2:22" s="10" customFormat="1" ht="10.5" x14ac:dyDescent="0.15"/>
    <row r="64" spans="2:22" s="10" customFormat="1" ht="10.5" x14ac:dyDescent="0.15"/>
    <row r="65" s="10" customFormat="1" ht="10.5" x14ac:dyDescent="0.15"/>
    <row r="66" s="10" customFormat="1" ht="10.5" x14ac:dyDescent="0.15"/>
    <row r="67" s="10" customFormat="1" ht="10.5" x14ac:dyDescent="0.15"/>
    <row r="68" s="10" customFormat="1" ht="10.5" x14ac:dyDescent="0.15"/>
  </sheetData>
  <mergeCells count="52">
    <mergeCell ref="C6:F6"/>
    <mergeCell ref="G6:J6"/>
    <mergeCell ref="K6:N6"/>
    <mergeCell ref="O6:R6"/>
    <mergeCell ref="M2:S2"/>
    <mergeCell ref="C5:F5"/>
    <mergeCell ref="G5:J5"/>
    <mergeCell ref="K5:N5"/>
    <mergeCell ref="O5:R5"/>
    <mergeCell ref="C7:F7"/>
    <mergeCell ref="G7:J7"/>
    <mergeCell ref="K7:N7"/>
    <mergeCell ref="O7:R7"/>
    <mergeCell ref="C8:F8"/>
    <mergeCell ref="G8:J8"/>
    <mergeCell ref="K8:N8"/>
    <mergeCell ref="O8:R8"/>
    <mergeCell ref="C9:F9"/>
    <mergeCell ref="G9:J9"/>
    <mergeCell ref="K9:N9"/>
    <mergeCell ref="O9:R9"/>
    <mergeCell ref="C10:F10"/>
    <mergeCell ref="G10:J10"/>
    <mergeCell ref="K10:N10"/>
    <mergeCell ref="O10:R10"/>
    <mergeCell ref="D20:S21"/>
    <mergeCell ref="C11:F11"/>
    <mergeCell ref="G11:J11"/>
    <mergeCell ref="K11:N11"/>
    <mergeCell ref="O11:R11"/>
    <mergeCell ref="K13:N13"/>
    <mergeCell ref="O13:R13"/>
    <mergeCell ref="K14:N14"/>
    <mergeCell ref="O14:R14"/>
    <mergeCell ref="E16:S16"/>
    <mergeCell ref="F17:S17"/>
    <mergeCell ref="D18:S18"/>
    <mergeCell ref="B23:S23"/>
    <mergeCell ref="C24:F24"/>
    <mergeCell ref="G24:J24"/>
    <mergeCell ref="K24:N24"/>
    <mergeCell ref="C25:F25"/>
    <mergeCell ref="G25:J25"/>
    <mergeCell ref="K25:N25"/>
    <mergeCell ref="C32:S32"/>
    <mergeCell ref="C33:S33"/>
    <mergeCell ref="C26:S26"/>
    <mergeCell ref="C27:S27"/>
    <mergeCell ref="C28:S28"/>
    <mergeCell ref="C29:S29"/>
    <mergeCell ref="C30:S30"/>
    <mergeCell ref="C31:S31"/>
  </mergeCells>
  <phoneticPr fontId="2"/>
  <pageMargins left="0.98425196850393704" right="0.59055118110236227" top="0.70866141732283472" bottom="0.59055118110236227" header="0.51181102362204722" footer="0.19685039370078741"/>
  <pageSetup paperSize="9" orientation="portrait" r:id="rId1"/>
  <headerFooter alignWithMargins="0"/>
  <rowBreaks count="2" manualBreakCount="2">
    <brk id="22" min="1" max="18" man="1"/>
    <brk id="33" min="1"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生介・人員配置</vt:lpstr>
      <vt:lpstr>生介・平均障害支援区分 </vt:lpstr>
      <vt:lpstr>生介・人員配置 (記載例)</vt:lpstr>
      <vt:lpstr>生介・平均障害支援区分  (記載例)</vt:lpstr>
      <vt:lpstr>生介・人員配置!Print_Area</vt:lpstr>
      <vt:lpstr>'生介・人員配置 (記載例)'!Print_Area</vt:lpstr>
      <vt:lpstr>'生介・平均障害支援区分 '!Print_Area</vt:lpstr>
      <vt:lpstr>'生介・平均障害支援区分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okayamaken</dc:creator>
  <cp:lastModifiedBy>板谷　文絵</cp:lastModifiedBy>
  <cp:lastPrinted>2024-04-10T01:07:44Z</cp:lastPrinted>
  <dcterms:created xsi:type="dcterms:W3CDTF">2007-08-31T06:54:55Z</dcterms:created>
  <dcterms:modified xsi:type="dcterms:W3CDTF">2024-04-13T08:00:45Z</dcterms:modified>
</cp:coreProperties>
</file>