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kura-fs01\倉敷市\1010020000_財政課\034財政状況の公表\公会計\R03公会計\【取まとめ担当用2】県照会（進捗状況等）\20230928【106〆】令和３年度財政状況資料集の作成について（2回目・地方公会計関係）\"/>
    </mc:Choice>
  </mc:AlternateContent>
  <bookViews>
    <workbookView xWindow="0" yWindow="0" windowWidth="19200" windowHeight="11370" firstSheet="13" activeTab="13"/>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BW41" i="10" s="1"/>
  <c r="BW42" i="10" s="1"/>
  <c r="BW43" i="10" s="1"/>
  <c r="CO34" i="10"/>
  <c r="CO35" i="10" s="1"/>
  <c r="CO36" i="10" s="1"/>
  <c r="CO37" i="10" s="1"/>
  <c r="CO38" i="10" s="1"/>
  <c r="CO39" i="10" s="1"/>
  <c r="CO40" i="10" s="1"/>
  <c r="CO41" i="10" s="1"/>
  <c r="CO42" i="10" s="1"/>
  <c r="CO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<sst xmlns="http://schemas.openxmlformats.org/spreadsheetml/2006/main" count="1125" uniqueCount="631">
  <si>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</si>
  <si>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</si>
  <si>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</si>
  <si>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</si>
  <si>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</si>
  <si>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</si>
  <si>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</si>
  <si>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</si>
  <si>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</si>
  <si>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</si>
  <si>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</si>
  <si>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</si>
  <si>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</si>
  <si>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</si>
  <si>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</si>
  <si>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</si>
  <si>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</si>
  <si>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</si>
  <si>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</si>
  <si>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</si>
  <si>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</si>
  <si>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</si>
  <si>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</si>
  <si>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</si>
  <si>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</si>
  <si>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</si>
  <si>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</si>
  <si>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</si>
  <si>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</si>
  <si>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</si>
  <si>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</si>
  <si>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</si>
  <si>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</si>
  <si>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</si>
  <si>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</si>
  <si>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</si>
  <si>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</si>
  <si>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</si>
  <si>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</si>
  <si>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</si>
  <si>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</si>
  <si>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</si>
  <si>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</si>
  <si>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</si>
  <si>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</si>
  <si>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</si>
  <si>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</si>
  <si>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</si>
  <si>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</si>
  <si>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</si>
  <si>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</si>
  <si>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</si>
  <si>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</si>
  <si>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</si>
  <si>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</si>
  <si>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</si>
  <si>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</si>
  <si>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</si>
  <si>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</si>
  <si>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</si>
  <si>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</si>
  <si>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</si>
  <si>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</si>
  <si>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</si>
  <si>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</si>
  <si>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</si>
  <si>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</si>
  <si>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</si>
  <si>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</si>
  <si>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</si>
  <si>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</si>
  <si>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</si>
  <si>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</si>
  <si>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</si>
  <si>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</si>
  <si>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</si>
  <si>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</si>
  <si>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</si>
  <si>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</si>
  <si>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</si>
  <si>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</si>
  <si>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</si>
  <si>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</si>
  <si>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</si>
  <si>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</si>
  <si>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中核市</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</si>
  <si>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</si>
  <si>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</si>
  <si>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</si>
  <si>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</si>
  <si>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</si>
  <si>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</si>
  <si>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</si>
  <si>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</si>
  <si>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</si>
  <si>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</si>
  <si>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</si>
  <si>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</si>
  <si>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倉敷市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</si>
  <si>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</si>
  <si>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</si>
  <si>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</si>
  <si>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</si>
  <si>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</si>
  <si>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</si>
  <si>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</si>
  <si>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</si>
  <si>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</si>
  <si>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</si>
  <si>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</si>
  <si>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</si>
  <si>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</si>
  <si>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</si>
  <si>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</si>
  <si>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</si>
  <si>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</si>
  <si>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</si>
  <si>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</si>
  <si>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</si>
  <si>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</si>
  <si>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</si>
  <si>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</si>
  <si>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</si>
  <si>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</si>
  <si>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</si>
  <si>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</si>
  <si>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</si>
  <si>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</si>
  <si>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</si>
  <si>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</si>
  <si>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</si>
  <si>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</si>
  <si>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</si>
  <si>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</si>
  <si>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</si>
  <si>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</si>
  <si>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</si>
  <si>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</si>
  <si>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</si>
  <si>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</si>
  <si>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</si>
  <si>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</si>
  <si>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</si>
  <si>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</si>
  <si>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</si>
  <si>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</si>
  <si>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</si>
  <si>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</si>
  <si>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</si>
  <si>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</si>
  <si>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</si>
  <si>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</si>
  <si>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</si>
  <si>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</si>
  <si>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</si>
  <si>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</si>
  <si>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</si>
  <si>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</si>
  <si>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</si>
  <si>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</si>
  <si>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</si>
  <si>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</si>
  <si>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</si>
  <si>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</si>
  <si>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</si>
  <si>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</si>
  <si>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</si>
  <si>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</si>
  <si>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</si>
  <si>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</si>
  <si>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</si>
  <si>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</si>
  <si>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</si>
  <si>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</si>
  <si>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</si>
  <si>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</si>
  <si>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</si>
  <si>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</si>
  <si>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</si>
  <si>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</si>
  <si>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</si>
  <si>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</si>
  <si>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</si>
  <si>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</si>
  <si>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</si>
  <si>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</si>
  <si>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</si>
  <si>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</si>
  <si>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</si>
  <si>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</si>
  <si>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</si>
  <si>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</si>
  <si>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</si>
  <si>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</si>
  <si>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</si>
  <si>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</si>
  <si>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</si>
  <si>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</si>
  <si>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</si>
  <si>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</si>
  <si>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</si>
  <si>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</si>
  <si>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</si>
  <si>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</si>
  <si>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</si>
  <si>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</si>
  <si>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</si>
  <si>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</si>
  <si>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</si>
  <si>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</si>
  <si>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</si>
  <si>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岡山県倉敷市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</si>
  <si>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</si>
  <si>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</si>
  <si>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</si>
  <si>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</si>
  <si>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</si>
  <si>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</si>
  <si>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</si>
  <si>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</si>
  <si>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</si>
  <si>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</si>
  <si>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</si>
  <si>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</si>
  <si>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</si>
  <si>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</si>
  <si>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</si>
  <si>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</si>
  <si>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</si>
  <si>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</si>
  <si>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</si>
  <si>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</si>
  <si>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</si>
  <si>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</si>
  <si>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</si>
  <si>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</si>
  <si>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</si>
  <si>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</si>
  <si>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</si>
  <si>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</si>
  <si>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</si>
  <si>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</si>
  <si>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</si>
  <si>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</si>
  <si>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</si>
  <si>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</si>
  <si>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</si>
  <si>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</si>
  <si>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</si>
  <si>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</si>
  <si>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</si>
  <si>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</si>
  <si>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</si>
  <si>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</si>
  <si>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</si>
  <si>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</si>
  <si>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</si>
  <si>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</si>
  <si>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</si>
  <si>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</si>
  <si>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</si>
  <si>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</si>
  <si>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</si>
  <si>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</si>
  <si>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</si>
  <si>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</si>
  <si>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</si>
  <si>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</si>
  <si>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</si>
  <si>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</si>
  <si>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</si>
  <si>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</si>
  <si>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</si>
  <si>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</si>
  <si>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</si>
  <si>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</si>
  <si>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</si>
  <si>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</si>
  <si>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</si>
  <si>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</si>
  <si>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</si>
  <si>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</si>
  <si>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</si>
  <si>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</si>
  <si>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</si>
  <si>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</si>
  <si>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</si>
  <si>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</si>
  <si>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</si>
  <si>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</si>
  <si>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</si>
  <si>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</si>
  <si>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</si>
  <si>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</si>
  <si>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</si>
  <si>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</si>
  <si>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</si>
  <si>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</si>
  <si>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</si>
  <si>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</si>
  <si>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</si>
  <si>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</si>
  <si>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</si>
  <si>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</si>
  <si>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</si>
  <si>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</si>
  <si>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</si>
  <si>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</si>
  <si>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</si>
  <si>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</si>
  <si>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</si>
  <si>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</si>
  <si>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</si>
  <si>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</si>
  <si>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</si>
  <si>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</si>
  <si>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</si>
  <si>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</si>
  <si>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</si>
  <si>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</si>
  <si>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</si>
  <si>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</si>
  <si>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</si>
  <si>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</si>
  <si>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</si>
  <si>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</si>
  <si>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</si>
  <si>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</si>
  <si>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</si>
  <si>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</si>
  <si>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</si>
  <si>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</si>
  <si>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</si>
  <si>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</si>
  <si>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</si>
  <si>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</si>
  <si>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</si>
  <si>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</si>
  <si>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</si>
  <si>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</si>
  <si>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</si>
  <si>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</si>
  <si>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</si>
  <si>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</si>
  <si>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</si>
  <si>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</si>
  <si>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</si>
  <si>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</si>
  <si>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</si>
  <si>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</si>
  <si>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</si>
  <si>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</si>
  <si>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</si>
  <si>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</si>
  <si>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</si>
  <si>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</si>
  <si>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</si>
  <si>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</si>
  <si>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</si>
  <si>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</si>
  <si>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</si>
  <si>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</si>
  <si>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</si>
  <si>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</si>
  <si>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</si>
  <si>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</si>
  <si>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岡山県倉敷市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</si>
  <si>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</si>
  <si>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</si>
  <si>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</si>
  <si>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</si>
  <si>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</si>
  <si>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</si>
  <si>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</si>
  <si>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</si>
  <si>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</si>
  <si>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</si>
  <si>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</si>
  <si>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</si>
  <si>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</si>
  <si>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</si>
  <si>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</si>
  <si>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</si>
  <si>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</si>
  <si>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</si>
  <si>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</si>
  <si>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</si>
  <si>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倉敷市母子父子寡婦福祉資金貸付特別会計</t>
    <phoneticPr fontId="5"/>
  </si>
  <si>
    <t>倉敷市住宅新築資金等貸付特別会計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</si>
  <si>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</si>
  <si>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</si>
  <si>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</si>
  <si>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</si>
  <si>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</si>
  <si>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</si>
  <si>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</si>
  <si>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</si>
  <si>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</si>
  <si>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</si>
  <si>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</si>
  <si>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</si>
  <si>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</si>
  <si>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</si>
  <si>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倉敷市国民健康保険事業特別会計</t>
    <phoneticPr fontId="5"/>
  </si>
  <si>
    <t>倉敷市介護保険事業特別会計</t>
    <phoneticPr fontId="5"/>
  </si>
  <si>
    <t>倉敷市後期高齢者医療事業特別会計</t>
    <phoneticPr fontId="5"/>
  </si>
  <si>
    <t>倉敷市水道事業会計</t>
    <phoneticPr fontId="5"/>
  </si>
  <si>
    <t>法適用企業</t>
    <phoneticPr fontId="5"/>
  </si>
  <si>
    <t>倉敷市立市民病院事業会計</t>
    <phoneticPr fontId="5"/>
  </si>
  <si>
    <t>法適用企業</t>
    <phoneticPr fontId="5"/>
  </si>
  <si>
    <t>倉敷市モーターボート競走事業会計</t>
    <phoneticPr fontId="5"/>
  </si>
  <si>
    <t>倉敷市下水道事業会計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</si>
  <si>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</si>
  <si>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</si>
  <si>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</si>
  <si>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</si>
  <si>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</si>
  <si>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</si>
  <si>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</si>
  <si>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</si>
  <si>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</si>
  <si>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</si>
  <si>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</si>
  <si>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</si>
  <si>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</si>
  <si>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</si>
  <si>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</si>
  <si>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</si>
  <si>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</si>
  <si>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</si>
  <si>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</si>
  <si>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</si>
  <si>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</si>
  <si>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</si>
  <si>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</si>
  <si>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</si>
  <si>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</si>
  <si>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</si>
  <si>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</si>
  <si>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</si>
  <si>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</si>
  <si>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</si>
  <si>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</si>
  <si>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</si>
  <si>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</si>
  <si>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</si>
  <si>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</si>
  <si>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</si>
  <si>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</si>
  <si>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</si>
  <si>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</si>
  <si>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</si>
  <si>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</si>
  <si>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</si>
  <si>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</si>
  <si>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</si>
  <si>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</si>
  <si>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</si>
  <si>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</si>
  <si>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</si>
  <si>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</si>
  <si>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</si>
  <si>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</si>
  <si>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</si>
  <si>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</si>
  <si>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</si>
  <si>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</si>
  <si>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</si>
  <si>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</si>
  <si>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倉敷市下水道事業会計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</si>
  <si>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</si>
  <si>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</si>
  <si>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倉敷市立市民病院事業会計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</si>
  <si>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</si>
  <si>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倉敷市水道事業会計</t>
    <phoneticPr fontId="5"/>
  </si>
  <si>
    <t>(Ｆ)</t>
    <phoneticPr fontId="5"/>
  </si>
  <si>
    <t>倉敷市モーターボート競走事業会計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</si>
  <si>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</si>
  <si>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</si>
  <si>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</si>
  <si>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</si>
  <si>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</si>
  <si>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</si>
  <si>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</si>
  <si>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</si>
  <si>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</si>
  <si>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</si>
  <si>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</si>
  <si>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</si>
  <si>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</si>
  <si>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</si>
  <si>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</si>
  <si>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</si>
  <si>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</si>
  <si>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</si>
  <si>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</si>
  <si>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</si>
  <si>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</si>
  <si>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</si>
  <si>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</si>
  <si>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</si>
  <si>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</si>
  <si>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</si>
  <si>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</si>
  <si>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</si>
  <si>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</si>
  <si>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</si>
  <si>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</si>
  <si>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</si>
  <si>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</si>
  <si>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</si>
  <si>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</si>
  <si>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</si>
  <si>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</si>
  <si>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</si>
  <si>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</si>
  <si>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</si>
  <si>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</si>
  <si>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</si>
  <si>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</si>
  <si>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</si>
  <si>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</si>
  <si>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</si>
  <si>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</si>
  <si>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</si>
  <si>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</si>
  <si>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</si>
  <si>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</si>
  <si>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</si>
  <si>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</si>
  <si>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</si>
  <si>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</si>
  <si>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</si>
  <si>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</si>
  <si>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</si>
  <si>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</si>
  <si>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</si>
  <si>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</si>
  <si>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</si>
  <si>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</si>
  <si>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</si>
  <si>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</si>
  <si>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</si>
  <si>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</si>
  <si>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</si>
  <si>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</si>
  <si>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</si>
  <si>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</si>
  <si>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</si>
  <si>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</si>
  <si>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</si>
  <si>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</si>
  <si>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</si>
  <si>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</si>
  <si>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</si>
  <si>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</si>
  <si>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</si>
  <si>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</si>
  <si>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</si>
  <si>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</si>
  <si>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倉敷市モーターボート競走事業会計</t>
  </si>
  <si>
    <t>一般会計</t>
  </si>
  <si>
    <t>倉敷市水道事業会計</t>
  </si>
  <si>
    <t>倉敷市下水道事業会計</t>
  </si>
  <si>
    <t>倉敷市立市民病院事業会計</t>
  </si>
  <si>
    <t>倉敷市介護保険事業特別会計</t>
  </si>
  <si>
    <t>倉敷市国民健康保険事業特別会計</t>
  </si>
  <si>
    <t>倉敷市後期高齢者医療事業特別会計</t>
  </si>
  <si>
    <t>その他会計（赤字）</t>
  </si>
  <si>
    <t>▲ 0.99</t>
  </si>
  <si>
    <t>▲ 0.98</t>
  </si>
  <si>
    <t>▲ 0.93</t>
  </si>
  <si>
    <t>その他会計（黒字）</t>
  </si>
  <si>
    <t>（百万円）</t>
    <phoneticPr fontId="5"/>
  </si>
  <si>
    <t>H28末</t>
    <phoneticPr fontId="5"/>
  </si>
  <si>
    <t>H29末</t>
    <phoneticPr fontId="5"/>
  </si>
  <si>
    <t>H30末</t>
    <phoneticPr fontId="5"/>
  </si>
  <si>
    <t>R01末</t>
    <phoneticPr fontId="5"/>
  </si>
  <si>
    <t>R02末</t>
    <phoneticPr fontId="5"/>
  </si>
  <si>
    <t>-</t>
    <phoneticPr fontId="2"/>
  </si>
  <si>
    <t>倉敷市開発公社</t>
    <rPh sb="0" eb="3">
      <t>クラシキシ</t>
    </rPh>
    <rPh sb="3" eb="5">
      <t>カイハツ</t>
    </rPh>
    <rPh sb="5" eb="7">
      <t>コウシャ</t>
    </rPh>
    <phoneticPr fontId="1"/>
  </si>
  <si>
    <t>倉敷市土地開発公社</t>
  </si>
  <si>
    <t>倉敷市保健医療センター</t>
  </si>
  <si>
    <t>倉敷市スポーツ振興協会</t>
    <rPh sb="9" eb="11">
      <t>キョウカイ</t>
    </rPh>
    <phoneticPr fontId="2"/>
  </si>
  <si>
    <t>倉敷市文化振興財団</t>
  </si>
  <si>
    <t>くらしきシティプラザ東西ビル管理</t>
  </si>
  <si>
    <t>倉敷市開発ビル</t>
  </si>
  <si>
    <t>水島臨海鉄道</t>
  </si>
  <si>
    <t>倉敷ファッションセンター</t>
  </si>
  <si>
    <t>水島エコワークス</t>
  </si>
  <si>
    <t>倉敷市船穂農業公社</t>
  </si>
  <si>
    <t>ふなおワイナリー</t>
  </si>
  <si>
    <t>井原鉄道</t>
    <rPh sb="0" eb="2">
      <t>イバラ</t>
    </rPh>
    <rPh sb="2" eb="4">
      <t>テツドウ</t>
    </rPh>
    <phoneticPr fontId="2"/>
  </si>
  <si>
    <t>○</t>
    <phoneticPr fontId="2"/>
  </si>
  <si>
    <t>総社広域環境施設組合</t>
    <rPh sb="0" eb="2">
      <t>ソウジャ</t>
    </rPh>
    <rPh sb="2" eb="4">
      <t>コウイキ</t>
    </rPh>
    <rPh sb="4" eb="6">
      <t>カンキョウ</t>
    </rPh>
    <rPh sb="6" eb="8">
      <t>シセツ</t>
    </rPh>
    <rPh sb="8" eb="10">
      <t>クミアイ</t>
    </rPh>
    <phoneticPr fontId="2"/>
  </si>
  <si>
    <t>備南水道企業団</t>
    <rPh sb="0" eb="2">
      <t>ビナン</t>
    </rPh>
    <rPh sb="2" eb="4">
      <t>スイドウ</t>
    </rPh>
    <rPh sb="4" eb="6">
      <t>キギョウ</t>
    </rPh>
    <rPh sb="6" eb="7">
      <t>ダン</t>
    </rPh>
    <phoneticPr fontId="2"/>
  </si>
  <si>
    <t>岡山県南部水道企業団</t>
    <rPh sb="0" eb="3">
      <t>オカヤマケン</t>
    </rPh>
    <rPh sb="3" eb="5">
      <t>ナンブ</t>
    </rPh>
    <rPh sb="5" eb="7">
      <t>スイドウ</t>
    </rPh>
    <rPh sb="7" eb="9">
      <t>キギョウ</t>
    </rPh>
    <rPh sb="9" eb="10">
      <t>ダン</t>
    </rPh>
    <phoneticPr fontId="2"/>
  </si>
  <si>
    <t>岡山県広域水道企業団</t>
    <rPh sb="0" eb="3">
      <t>オカヤマケン</t>
    </rPh>
    <rPh sb="3" eb="5">
      <t>コウイキ</t>
    </rPh>
    <rPh sb="5" eb="7">
      <t>スイドウ</t>
    </rPh>
    <rPh sb="7" eb="9">
      <t>キギョウ</t>
    </rPh>
    <rPh sb="9" eb="10">
      <t>ダン</t>
    </rPh>
    <phoneticPr fontId="2"/>
  </si>
  <si>
    <t>倉敷西部清掃施設組合</t>
    <rPh sb="0" eb="2">
      <t>クラシキ</t>
    </rPh>
    <rPh sb="2" eb="4">
      <t>セイブ</t>
    </rPh>
    <rPh sb="4" eb="6">
      <t>セイソウ</t>
    </rPh>
    <rPh sb="6" eb="8">
      <t>シセツ</t>
    </rPh>
    <rPh sb="8" eb="10">
      <t>クミアイ</t>
    </rPh>
    <phoneticPr fontId="2"/>
  </si>
  <si>
    <t>備南衛生施設組合</t>
    <rPh sb="0" eb="2">
      <t>ビナン</t>
    </rPh>
    <rPh sb="2" eb="4">
      <t>エイセイ</t>
    </rPh>
    <rPh sb="4" eb="6">
      <t>シセツ</t>
    </rPh>
    <rPh sb="6" eb="8">
      <t>クミアイ</t>
    </rPh>
    <phoneticPr fontId="2"/>
  </si>
  <si>
    <t>高梁川東西用水組合</t>
    <rPh sb="0" eb="2">
      <t>タカハシ</t>
    </rPh>
    <rPh sb="2" eb="3">
      <t>ガワ</t>
    </rPh>
    <rPh sb="3" eb="5">
      <t>トウザイ</t>
    </rPh>
    <rPh sb="5" eb="7">
      <t>ヨウスイ</t>
    </rPh>
    <rPh sb="7" eb="9">
      <t>クミアイ</t>
    </rPh>
    <phoneticPr fontId="2"/>
  </si>
  <si>
    <t>八ケ郷合同用水組合</t>
    <rPh sb="0" eb="1">
      <t>ハチ</t>
    </rPh>
    <rPh sb="2" eb="3">
      <t>ゴウ</t>
    </rPh>
    <rPh sb="3" eb="5">
      <t>ゴウドウ</t>
    </rPh>
    <rPh sb="5" eb="7">
      <t>ヨウスイ</t>
    </rPh>
    <rPh sb="7" eb="9">
      <t>クミアイ</t>
    </rPh>
    <phoneticPr fontId="2"/>
  </si>
  <si>
    <t>湛井十二箇郷組合</t>
    <rPh sb="0" eb="1">
      <t>タン</t>
    </rPh>
    <rPh sb="1" eb="2">
      <t>イ</t>
    </rPh>
    <rPh sb="2" eb="4">
      <t>ジュウニ</t>
    </rPh>
    <rPh sb="4" eb="5">
      <t>カ</t>
    </rPh>
    <rPh sb="5" eb="6">
      <t>ゴウ</t>
    </rPh>
    <rPh sb="6" eb="8">
      <t>クミアイ</t>
    </rPh>
    <phoneticPr fontId="2"/>
  </si>
  <si>
    <t>四ケ郷組合</t>
    <rPh sb="0" eb="1">
      <t>ヨ</t>
    </rPh>
    <rPh sb="2" eb="3">
      <t>ゴウ</t>
    </rPh>
    <rPh sb="3" eb="5">
      <t>クミアイ</t>
    </rPh>
    <phoneticPr fontId="2"/>
  </si>
  <si>
    <t>三ケ村組合</t>
    <rPh sb="0" eb="1">
      <t>サン</t>
    </rPh>
    <rPh sb="2" eb="3">
      <t>ムラ</t>
    </rPh>
    <rPh sb="3" eb="5">
      <t>クミアイ</t>
    </rPh>
    <phoneticPr fontId="2"/>
  </si>
  <si>
    <t>六ケ郷組合</t>
    <rPh sb="0" eb="1">
      <t>ロク</t>
    </rPh>
    <rPh sb="2" eb="3">
      <t>ゴウ</t>
    </rPh>
    <rPh sb="3" eb="5">
      <t>クミアイ</t>
    </rPh>
    <phoneticPr fontId="2"/>
  </si>
  <si>
    <t>西一郷半組合</t>
    <rPh sb="0" eb="1">
      <t>ニシ</t>
    </rPh>
    <rPh sb="1" eb="2">
      <t>イチ</t>
    </rPh>
    <rPh sb="2" eb="3">
      <t>ゴウ</t>
    </rPh>
    <rPh sb="3" eb="4">
      <t>ハン</t>
    </rPh>
    <rPh sb="4" eb="6">
      <t>クミアイ</t>
    </rPh>
    <phoneticPr fontId="2"/>
  </si>
  <si>
    <t>竹川組合</t>
    <rPh sb="0" eb="2">
      <t>タケカワ</t>
    </rPh>
    <rPh sb="2" eb="4">
      <t>クミアイ</t>
    </rPh>
    <phoneticPr fontId="2"/>
  </si>
  <si>
    <t>岡山県市町村総合事務組合</t>
    <rPh sb="0" eb="3">
      <t>オカヤマケン</t>
    </rPh>
    <rPh sb="3" eb="6">
      <t>シチョウソン</t>
    </rPh>
    <rPh sb="6" eb="8">
      <t>ソウゴウ</t>
    </rPh>
    <rPh sb="8" eb="10">
      <t>ジム</t>
    </rPh>
    <rPh sb="10" eb="12">
      <t>クミアイ</t>
    </rPh>
    <phoneticPr fontId="2"/>
  </si>
  <si>
    <t>公共施設整備基金</t>
    <phoneticPr fontId="5"/>
  </si>
  <si>
    <t>地域振興基金</t>
    <phoneticPr fontId="5"/>
  </si>
  <si>
    <t>学校施設整備基金</t>
    <phoneticPr fontId="5"/>
  </si>
  <si>
    <t>災害復興基金</t>
    <phoneticPr fontId="5"/>
  </si>
  <si>
    <t>清掃施設整備基金</t>
    <phoneticPr fontId="5"/>
  </si>
  <si>
    <t>-</t>
    <phoneticPr fontId="2"/>
  </si>
  <si>
    <t>-</t>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</si>
  <si>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</si>
  <si>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7">
      <t>コウレイ</t>
    </rPh>
    <rPh sb="7" eb="8">
      <t>シャ</t>
    </rPh>
    <rPh sb="8" eb="10">
      <t>イリョウ</t>
    </rPh>
    <rPh sb="10" eb="12">
      <t>コウイキ</t>
    </rPh>
    <rPh sb="12" eb="14">
      <t>レンゴウ</t>
    </rPh>
    <rPh sb="14" eb="16">
      <t>トクベツ</t>
    </rPh>
    <rPh sb="16" eb="18">
      <t>カイケイ</t>
    </rPh>
    <phoneticPr fontId="2"/>
  </si>
  <si>
    <t>-</t>
    <phoneticPr fontId="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</si>
  <si>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</si>
  <si>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</si>
  <si>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</si>
  <si>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下水道事業に係る地方債の償還に充てるための公営企業債等繰入見込額の減少や充当可能基金の増加などにより、将来負担比率は27.9ポイント減少した。また、過去に取得した固定資産の減価償却費が投資的経費を上回ったため、有形固定資産減価償却率は増加している。今後、倉敷市公共施設等総合管理計画等に基づき、次世代に過度な負担を残さないよう限られた財源を生かして、施設の長寿命化や施設総量の適正化などの取組を進め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</si>
  <si>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</si>
  <si>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</si>
  <si>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</si>
  <si>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</si>
  <si>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</si>
  <si>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</si>
  <si>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単年度で見ると、元利償還金の増加により前年度と比べ0.5ポイント悪化したが、３か年平均では、令和3年度の単年度実質公債費比率2.6％が平成30年度の5.3％を下回ったことにより0.8ポイント改善した。将来負担比率は、公営企業債等繰入見込額の減少や充当可能基金の増加などにより、類似団体平均より低い状態となってはいるが、引き続き市債残高の削減等により、財政の健全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</si>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</sst>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48088</c:v>
                </c:pt>
                <c:pt idx="1">
                  <c:v>46457</c:v>
                </c:pt>
                <c:pt idx="2">
                  <c:v>51849</c:v>
                </c:pt>
                <c:pt idx="3">
                  <c:v>52191</c:v>
                </c:pt>
                <c:pt idx="4">
                  <c:v>48105</c:v>
                </c:pt>
              </c:numCache>
            </c:numRef>
          </c:val>
          <c:smooth val="0"/>
          <c:extLst>
            <c:ext xmlns:c16="http://schemas.microsoft.com/office/drawing/2014/chart" uri="{C3380CC4-5D6E-409C-BE32-E72D297353CC}">
              <c16:uniqueId val="{00000000-9B03-4659-BA24-3DD1C1EEA0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30614</c:v>
                </c:pt>
                <c:pt idx="1">
                  <c:v>51335</c:v>
                </c:pt>
                <c:pt idx="2">
                  <c:v>45802</c:v>
                </c:pt>
                <c:pt idx="3">
                  <c:v>52185</c:v>
                </c:pt>
                <c:pt idx="4">
                  <c:v>37385</c:v>
                </c:pt>
              </c:numCache>
            </c:numRef>
          </c:val>
          <c:smooth val="0"/>
          <c:extLst>
            <c:ext xmlns:c16="http://schemas.microsoft.com/office/drawing/2014/chart" uri="{C3380CC4-5D6E-409C-BE32-E72D297353CC}">
              <c16:uniqueId val="{00000001-9B03-4659-BA24-3DD1C1EEA07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3.93</c:v>
                </c:pt>
                <c:pt idx="1">
                  <c:v>5.18</c:v>
                </c:pt>
                <c:pt idx="2">
                  <c:v>5.91</c:v>
                </c:pt>
                <c:pt idx="3">
                  <c:v>6.67</c:v>
                </c:pt>
                <c:pt idx="4">
                  <c:v>8.11</c:v>
                </c:pt>
              </c:numCache>
            </c:numRef>
          </c:val>
          <c:extLst>
            <c:ext xmlns:c16="http://schemas.microsoft.com/office/drawing/2014/chart" uri="{C3380CC4-5D6E-409C-BE32-E72D297353CC}">
              <c16:uniqueId val="{00000000-6D21-4A2D-8E1A-C7368E7AE1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10.33</c:v>
                </c:pt>
                <c:pt idx="1">
                  <c:v>8.58</c:v>
                </c:pt>
                <c:pt idx="2">
                  <c:v>10.029999999999999</c:v>
                </c:pt>
                <c:pt idx="3">
                  <c:v>11.13</c:v>
                </c:pt>
                <c:pt idx="4">
                  <c:v>10.98</c:v>
                </c:pt>
              </c:numCache>
            </c:numRef>
          </c:val>
          <c:extLst>
            <c:ext xmlns:c16="http://schemas.microsoft.com/office/drawing/2014/chart" uri="{C3380CC4-5D6E-409C-BE32-E72D297353CC}">
              <c16:uniqueId val="{00000001-6D21-4A2D-8E1A-C7368E7AE1F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1.54</c:v>
                </c:pt>
                <c:pt idx="1">
                  <c:v>0.28000000000000003</c:v>
                </c:pt>
                <c:pt idx="2">
                  <c:v>2.77</c:v>
                </c:pt>
                <c:pt idx="3">
                  <c:v>3.15</c:v>
                </c:pt>
                <c:pt idx="4">
                  <c:v>2.69</c:v>
                </c:pt>
              </c:numCache>
            </c:numRef>
          </c:val>
          <c:smooth val="0"/>
          <c:extLst>
            <c:ext xmlns:c16="http://schemas.microsoft.com/office/drawing/2014/chart" uri="{C3380CC4-5D6E-409C-BE32-E72D297353CC}">
              <c16:uniqueId val="{00000002-6D21-4A2D-8E1A-C7368E7AE1F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3AC-4803-8C59-3B68CF3879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0.99</c:v>
                </c:pt>
                <c:pt idx="1">
                  <c:v>#N/A</c:v>
                </c:pt>
                <c:pt idx="2">
                  <c:v>0.98</c:v>
                </c:pt>
                <c:pt idx="3">
                  <c:v>#N/A</c:v>
                </c:pt>
                <c:pt idx="4">
                  <c:v>0.98</c:v>
                </c:pt>
                <c:pt idx="5">
                  <c:v>#N/A</c:v>
                </c:pt>
                <c:pt idx="6">
                  <c:v>0.93</c:v>
                </c:pt>
                <c:pt idx="7">
                  <c:v>#N/A</c:v>
                </c:pt>
                <c:pt idx="8">
                  <c:v>0</c:v>
                </c:pt>
                <c:pt idx="9">
                  <c:v>0</c:v>
                </c:pt>
              </c:numCache>
            </c:numRef>
          </c:val>
          <c:extLst>
            <c:ext xmlns:c16="http://schemas.microsoft.com/office/drawing/2014/chart" uri="{C3380CC4-5D6E-409C-BE32-E72D297353CC}">
              <c16:uniqueId val="{00000001-13AC-4803-8C59-3B68CF387978}"/>
            </c:ext>
          </c:extLst>
        </c:ser>
        <c:ser>
          <c:idx val="2"/>
          <c:order val="2"/>
          <c:tx>
            <c:strRef>
              <c:f>データシート!$A$29</c:f>
              <c:strCache>
                <c:ptCount val="1"/>
                <c:pt idx="0">
                  <c:v>倉敷市後期高齢者医療事業特別会計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0.17</c:v>
                </c:pt>
                <c:pt idx="2">
                  <c:v>#N/A</c:v>
                </c:pt>
                <c:pt idx="3">
                  <c:v>0.16</c:v>
                </c:pt>
                <c:pt idx="4">
                  <c:v>#N/A</c:v>
                </c:pt>
                <c:pt idx="5">
                  <c:v>0.01</c:v>
                </c:pt>
                <c:pt idx="6">
                  <c:v>#N/A</c:v>
                </c:pt>
                <c:pt idx="7">
                  <c:v>0.01</c:v>
                </c:pt>
                <c:pt idx="8">
                  <c:v>#N/A</c:v>
                </c:pt>
                <c:pt idx="9">
                  <c:v>0.01</c:v>
                </c:pt>
              </c:numCache>
            </c:numRef>
          </c:val>
          <c:extLst>
            <c:ext xmlns:c16="http://schemas.microsoft.com/office/drawing/2014/chart" uri="{C3380CC4-5D6E-409C-BE32-E72D297353CC}">
              <c16:uniqueId val="{00000002-13AC-4803-8C59-3B68CF387978}"/>
            </c:ext>
          </c:extLst>
        </c:ser>
        <c:ser>
          <c:idx val="3"/>
          <c:order val="3"/>
          <c:tx>
            <c:strRef>
              <c:f>データシート!$A$30</c:f>
              <c:strCache>
                <c:ptCount val="1"/>
                <c:pt idx="0">
                  <c:v>倉敷市国民健康保険事業特別会計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1.89</c:v>
                </c:pt>
                <c:pt idx="2">
                  <c:v>#N/A</c:v>
                </c:pt>
                <c:pt idx="3">
                  <c:v>0.6</c:v>
                </c:pt>
                <c:pt idx="4">
                  <c:v>#N/A</c:v>
                </c:pt>
                <c:pt idx="5">
                  <c:v>0.39</c:v>
                </c:pt>
                <c:pt idx="6">
                  <c:v>#N/A</c:v>
                </c:pt>
                <c:pt idx="7">
                  <c:v>1.1100000000000001</c:v>
                </c:pt>
                <c:pt idx="8">
                  <c:v>#N/A</c:v>
                </c:pt>
                <c:pt idx="9">
                  <c:v>0.65</c:v>
                </c:pt>
              </c:numCache>
            </c:numRef>
          </c:val>
          <c:extLst>
            <c:ext xmlns:c16="http://schemas.microsoft.com/office/drawing/2014/chart" uri="{C3380CC4-5D6E-409C-BE32-E72D297353CC}">
              <c16:uniqueId val="{00000003-13AC-4803-8C59-3B68CF387978}"/>
            </c:ext>
          </c:extLst>
        </c:ser>
        <c:ser>
          <c:idx val="4"/>
          <c:order val="4"/>
          <c:tx>
            <c:strRef>
              <c:f>データシート!$A$31</c:f>
              <c:strCache>
                <c:ptCount val="1"/>
                <c:pt idx="0">
                  <c:v>倉敷市介護保険事業特別会計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0.44</c:v>
                </c:pt>
                <c:pt idx="2">
                  <c:v>#N/A</c:v>
                </c:pt>
                <c:pt idx="3">
                  <c:v>0.44</c:v>
                </c:pt>
                <c:pt idx="4">
                  <c:v>#N/A</c:v>
                </c:pt>
                <c:pt idx="5">
                  <c:v>0.46</c:v>
                </c:pt>
                <c:pt idx="6">
                  <c:v>#N/A</c:v>
                </c:pt>
                <c:pt idx="7">
                  <c:v>0.76</c:v>
                </c:pt>
                <c:pt idx="8">
                  <c:v>#N/A</c:v>
                </c:pt>
                <c:pt idx="9">
                  <c:v>0.82</c:v>
                </c:pt>
              </c:numCache>
            </c:numRef>
          </c:val>
          <c:extLst>
            <c:ext xmlns:c16="http://schemas.microsoft.com/office/drawing/2014/chart" uri="{C3380CC4-5D6E-409C-BE32-E72D297353CC}">
              <c16:uniqueId val="{00000004-13AC-4803-8C59-3B68CF387978}"/>
            </c:ext>
          </c:extLst>
        </c:ser>
        <c:ser>
          <c:idx val="5"/>
          <c:order val="5"/>
          <c:tx>
            <c:strRef>
              <c:f>データシート!$A$32</c:f>
              <c:strCache>
                <c:ptCount val="1"/>
                <c:pt idx="0">
                  <c:v>倉敷市立市民病院事業会計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0.45</c:v>
                </c:pt>
                <c:pt idx="2">
                  <c:v>#N/A</c:v>
                </c:pt>
                <c:pt idx="3">
                  <c:v>0.3</c:v>
                </c:pt>
                <c:pt idx="4">
                  <c:v>#N/A</c:v>
                </c:pt>
                <c:pt idx="5">
                  <c:v>0.38</c:v>
                </c:pt>
                <c:pt idx="6">
                  <c:v>#N/A</c:v>
                </c:pt>
                <c:pt idx="7">
                  <c:v>0.42</c:v>
                </c:pt>
                <c:pt idx="8">
                  <c:v>#N/A</c:v>
                </c:pt>
                <c:pt idx="9">
                  <c:v>0.96</c:v>
                </c:pt>
              </c:numCache>
            </c:numRef>
          </c:val>
          <c:extLst>
            <c:ext xmlns:c16="http://schemas.microsoft.com/office/drawing/2014/chart" uri="{C3380CC4-5D6E-409C-BE32-E72D297353CC}">
              <c16:uniqueId val="{00000005-13AC-4803-8C59-3B68CF387978}"/>
            </c:ext>
          </c:extLst>
        </c:ser>
        <c:ser>
          <c:idx val="6"/>
          <c:order val="6"/>
          <c:tx>
            <c:strRef>
              <c:f>データシート!$A$33</c:f>
              <c:strCache>
                <c:ptCount val="1"/>
                <c:pt idx="0">
                  <c:v>倉敷市下水道事業会計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3.48</c:v>
                </c:pt>
                <c:pt idx="6">
                  <c:v>#N/A</c:v>
                </c:pt>
                <c:pt idx="7">
                  <c:v>2.9</c:v>
                </c:pt>
                <c:pt idx="8">
                  <c:v>#N/A</c:v>
                </c:pt>
                <c:pt idx="9">
                  <c:v>2.36</c:v>
                </c:pt>
              </c:numCache>
            </c:numRef>
          </c:val>
          <c:extLst>
            <c:ext xmlns:c16="http://schemas.microsoft.com/office/drawing/2014/chart" uri="{C3380CC4-5D6E-409C-BE32-E72D297353CC}">
              <c16:uniqueId val="{00000006-13AC-4803-8C59-3B68CF387978}"/>
            </c:ext>
          </c:extLst>
        </c:ser>
        <c:ser>
          <c:idx val="7"/>
          <c:order val="7"/>
          <c:tx>
            <c:strRef>
              <c:f>データシート!$A$34</c:f>
              <c:strCache>
                <c:ptCount val="1"/>
                <c:pt idx="0">
                  <c:v>倉敷市水道事業会計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4.91</c:v>
                </c:pt>
                <c:pt idx="2">
                  <c:v>#N/A</c:v>
                </c:pt>
                <c:pt idx="3">
                  <c:v>4.8</c:v>
                </c:pt>
                <c:pt idx="4">
                  <c:v>#N/A</c:v>
                </c:pt>
                <c:pt idx="5">
                  <c:v>5.37</c:v>
                </c:pt>
                <c:pt idx="6">
                  <c:v>#N/A</c:v>
                </c:pt>
                <c:pt idx="7">
                  <c:v>4.91</c:v>
                </c:pt>
                <c:pt idx="8">
                  <c:v>#N/A</c:v>
                </c:pt>
                <c:pt idx="9">
                  <c:v>4.83</c:v>
                </c:pt>
              </c:numCache>
            </c:numRef>
          </c:val>
          <c:extLst>
            <c:ext xmlns:c16="http://schemas.microsoft.com/office/drawing/2014/chart" uri="{C3380CC4-5D6E-409C-BE32-E72D297353CC}">
              <c16:uniqueId val="{00000007-13AC-4803-8C59-3B68CF38797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4.92</c:v>
                </c:pt>
                <c:pt idx="2">
                  <c:v>#N/A</c:v>
                </c:pt>
                <c:pt idx="3">
                  <c:v>6.15</c:v>
                </c:pt>
                <c:pt idx="4">
                  <c:v>#N/A</c:v>
                </c:pt>
                <c:pt idx="5">
                  <c:v>6.88</c:v>
                </c:pt>
                <c:pt idx="6">
                  <c:v>#N/A</c:v>
                </c:pt>
                <c:pt idx="7">
                  <c:v>7.61</c:v>
                </c:pt>
                <c:pt idx="8">
                  <c:v>#N/A</c:v>
                </c:pt>
                <c:pt idx="9">
                  <c:v>8.1</c:v>
                </c:pt>
              </c:numCache>
            </c:numRef>
          </c:val>
          <c:extLst>
            <c:ext xmlns:c16="http://schemas.microsoft.com/office/drawing/2014/chart" uri="{C3380CC4-5D6E-409C-BE32-E72D297353CC}">
              <c16:uniqueId val="{00000008-13AC-4803-8C59-3B68CF387978}"/>
            </c:ext>
          </c:extLst>
        </c:ser>
        <c:ser>
          <c:idx val="9"/>
          <c:order val="9"/>
          <c:tx>
            <c:strRef>
              <c:f>データシート!$A$36</c:f>
              <c:strCache>
                <c:ptCount val="1"/>
                <c:pt idx="0">
                  <c:v>倉敷市モーターボート競走事業会計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12.8</c:v>
                </c:pt>
                <c:pt idx="2">
                  <c:v>#N/A</c:v>
                </c:pt>
                <c:pt idx="3">
                  <c:v>13.28</c:v>
                </c:pt>
                <c:pt idx="4">
                  <c:v>#N/A</c:v>
                </c:pt>
                <c:pt idx="5">
                  <c:v>14.71</c:v>
                </c:pt>
                <c:pt idx="6">
                  <c:v>#N/A</c:v>
                </c:pt>
                <c:pt idx="7">
                  <c:v>17.38</c:v>
                </c:pt>
                <c:pt idx="8">
                  <c:v>#N/A</c:v>
                </c:pt>
                <c:pt idx="9">
                  <c:v>21.2</c:v>
                </c:pt>
              </c:numCache>
            </c:numRef>
          </c:val>
          <c:extLst>
            <c:ext xmlns:c16="http://schemas.microsoft.com/office/drawing/2014/chart" uri="{C3380CC4-5D6E-409C-BE32-E72D297353CC}">
              <c16:uniqueId val="{00000009-13AC-4803-8C59-3B68CF38797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22986</c:v>
                </c:pt>
                <c:pt idx="5">
                  <c:v>22947</c:v>
                </c:pt>
                <c:pt idx="8">
                  <c:v>20230</c:v>
                </c:pt>
                <c:pt idx="11">
                  <c:v>21786</c:v>
                </c:pt>
                <c:pt idx="14">
                  <c:v>21709</c:v>
                </c:pt>
              </c:numCache>
            </c:numRef>
          </c:val>
          <c:extLst>
            <c:ext xmlns:c16="http://schemas.microsoft.com/office/drawing/2014/chart" uri="{C3380CC4-5D6E-409C-BE32-E72D297353CC}">
              <c16:uniqueId val="{00000000-2A8D-4879-AE06-F72BAFF8D4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A8D-4879-AE06-F72BAFF8D4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629</c:v>
                </c:pt>
                <c:pt idx="3">
                  <c:v>541</c:v>
                </c:pt>
                <c:pt idx="6">
                  <c:v>427</c:v>
                </c:pt>
                <c:pt idx="9">
                  <c:v>129</c:v>
                </c:pt>
                <c:pt idx="12">
                  <c:v>102</c:v>
                </c:pt>
              </c:numCache>
            </c:numRef>
          </c:val>
          <c:extLst>
            <c:ext xmlns:c16="http://schemas.microsoft.com/office/drawing/2014/chart" uri="{C3380CC4-5D6E-409C-BE32-E72D297353CC}">
              <c16:uniqueId val="{00000002-2A8D-4879-AE06-F72BAFF8D4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61</c:v>
                </c:pt>
                <c:pt idx="3">
                  <c:v>45</c:v>
                </c:pt>
                <c:pt idx="6">
                  <c:v>43</c:v>
                </c:pt>
                <c:pt idx="9">
                  <c:v>45</c:v>
                </c:pt>
                <c:pt idx="12">
                  <c:v>30</c:v>
                </c:pt>
              </c:numCache>
            </c:numRef>
          </c:val>
          <c:extLst>
            <c:ext xmlns:c16="http://schemas.microsoft.com/office/drawing/2014/chart" uri="{C3380CC4-5D6E-409C-BE32-E72D297353CC}">
              <c16:uniqueId val="{00000003-2A8D-4879-AE06-F72BAFF8D4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10859</c:v>
                </c:pt>
                <c:pt idx="3">
                  <c:v>10952</c:v>
                </c:pt>
                <c:pt idx="6">
                  <c:v>7045</c:v>
                </c:pt>
                <c:pt idx="9">
                  <c:v>6723</c:v>
                </c:pt>
                <c:pt idx="12">
                  <c:v>6684</c:v>
                </c:pt>
              </c:numCache>
            </c:numRef>
          </c:val>
          <c:extLst>
            <c:ext xmlns:c16="http://schemas.microsoft.com/office/drawing/2014/chart" uri="{C3380CC4-5D6E-409C-BE32-E72D297353CC}">
              <c16:uniqueId val="{00000004-2A8D-4879-AE06-F72BAFF8D4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450</c:v>
                </c:pt>
                <c:pt idx="3">
                  <c:v>483</c:v>
                </c:pt>
                <c:pt idx="6">
                  <c:v>517</c:v>
                </c:pt>
                <c:pt idx="9">
                  <c:v>557</c:v>
                </c:pt>
                <c:pt idx="12">
                  <c:v>607</c:v>
                </c:pt>
              </c:numCache>
            </c:numRef>
          </c:val>
          <c:extLst>
            <c:ext xmlns:c16="http://schemas.microsoft.com/office/drawing/2014/chart" uri="{C3380CC4-5D6E-409C-BE32-E72D297353CC}">
              <c16:uniqueId val="{00000005-2A8D-4879-AE06-F72BAFF8D4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7</c:v>
                </c:pt>
                <c:pt idx="9">
                  <c:v>18</c:v>
                </c:pt>
                <c:pt idx="12">
                  <c:v>27</c:v>
                </c:pt>
              </c:numCache>
            </c:numRef>
          </c:val>
          <c:extLst>
            <c:ext xmlns:c16="http://schemas.microsoft.com/office/drawing/2014/chart" uri="{C3380CC4-5D6E-409C-BE32-E72D297353CC}">
              <c16:uniqueId val="{00000006-2A8D-4879-AE06-F72BAFF8D4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15320</c:v>
                </c:pt>
                <c:pt idx="3">
                  <c:v>15670</c:v>
                </c:pt>
                <c:pt idx="6">
                  <c:v>15860</c:v>
                </c:pt>
                <c:pt idx="9">
                  <c:v>16248</c:v>
                </c:pt>
                <c:pt idx="12">
                  <c:v>16826</c:v>
                </c:pt>
              </c:numCache>
            </c:numRef>
          </c:val>
          <c:extLst>
            <c:ext xmlns:c16="http://schemas.microsoft.com/office/drawing/2014/chart" uri="{C3380CC4-5D6E-409C-BE32-E72D297353CC}">
              <c16:uniqueId val="{00000007-2A8D-4879-AE06-F72BAFF8D41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4333</c:v>
                </c:pt>
                <c:pt idx="2">
                  <c:v>#N/A</c:v>
                </c:pt>
                <c:pt idx="3">
                  <c:v>#N/A</c:v>
                </c:pt>
                <c:pt idx="4">
                  <c:v>4744</c:v>
                </c:pt>
                <c:pt idx="5">
                  <c:v>#N/A</c:v>
                </c:pt>
                <c:pt idx="6">
                  <c:v>#N/A</c:v>
                </c:pt>
                <c:pt idx="7">
                  <c:v>3669</c:v>
                </c:pt>
                <c:pt idx="8">
                  <c:v>#N/A</c:v>
                </c:pt>
                <c:pt idx="9">
                  <c:v>#N/A</c:v>
                </c:pt>
                <c:pt idx="10">
                  <c:v>1934</c:v>
                </c:pt>
                <c:pt idx="11">
                  <c:v>#N/A</c:v>
                </c:pt>
                <c:pt idx="12">
                  <c:v>#N/A</c:v>
                </c:pt>
                <c:pt idx="13">
                  <c:v>2567</c:v>
                </c:pt>
                <c:pt idx="14">
                  <c:v>#N/A</c:v>
                </c:pt>
              </c:numCache>
            </c:numRef>
          </c:val>
          <c:smooth val="0"/>
          <c:extLst>
            <c:ext xmlns:c16="http://schemas.microsoft.com/office/drawing/2014/chart" uri="{C3380CC4-5D6E-409C-BE32-E72D297353CC}">
              <c16:uniqueId val="{00000008-2A8D-4879-AE06-F72BAFF8D41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193640</c:v>
                </c:pt>
                <c:pt idx="5">
                  <c:v>191438</c:v>
                </c:pt>
                <c:pt idx="8">
                  <c:v>193758</c:v>
                </c:pt>
                <c:pt idx="11">
                  <c:v>193091</c:v>
                </c:pt>
                <c:pt idx="14">
                  <c:v>196994</c:v>
                </c:pt>
              </c:numCache>
            </c:numRef>
          </c:val>
          <c:extLst>
            <c:ext xmlns:c16="http://schemas.microsoft.com/office/drawing/2014/chart" uri="{C3380CC4-5D6E-409C-BE32-E72D297353CC}">
              <c16:uniqueId val="{00000000-5769-4F47-82FF-899E42C9DC9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40647</c:v>
                </c:pt>
                <c:pt idx="5">
                  <c:v>44030</c:v>
                </c:pt>
                <c:pt idx="8">
                  <c:v>40941</c:v>
                </c:pt>
                <c:pt idx="11">
                  <c:v>36582</c:v>
                </c:pt>
                <c:pt idx="14">
                  <c:v>35001</c:v>
                </c:pt>
              </c:numCache>
            </c:numRef>
          </c:val>
          <c:extLst>
            <c:ext xmlns:c16="http://schemas.microsoft.com/office/drawing/2014/chart" uri="{C3380CC4-5D6E-409C-BE32-E72D297353CC}">
              <c16:uniqueId val="{00000001-5769-4F47-82FF-899E42C9DC9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33845</c:v>
                </c:pt>
                <c:pt idx="5">
                  <c:v>34352</c:v>
                </c:pt>
                <c:pt idx="8">
                  <c:v>35625</c:v>
                </c:pt>
                <c:pt idx="11">
                  <c:v>38065</c:v>
                </c:pt>
                <c:pt idx="14">
                  <c:v>47351</c:v>
                </c:pt>
              </c:numCache>
            </c:numRef>
          </c:val>
          <c:extLst>
            <c:ext xmlns:c16="http://schemas.microsoft.com/office/drawing/2014/chart" uri="{C3380CC4-5D6E-409C-BE32-E72D297353CC}">
              <c16:uniqueId val="{00000002-5769-4F47-82FF-899E42C9DC9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69-4F47-82FF-899E42C9DC9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69-4F47-82FF-899E42C9DC9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325</c:v>
                </c:pt>
                <c:pt idx="3">
                  <c:v>150</c:v>
                </c:pt>
                <c:pt idx="6">
                  <c:v>157</c:v>
                </c:pt>
                <c:pt idx="9">
                  <c:v>128</c:v>
                </c:pt>
                <c:pt idx="12">
                  <c:v>137</c:v>
                </c:pt>
              </c:numCache>
            </c:numRef>
          </c:val>
          <c:extLst>
            <c:ext xmlns:c16="http://schemas.microsoft.com/office/drawing/2014/chart" uri="{C3380CC4-5D6E-409C-BE32-E72D297353CC}">
              <c16:uniqueId val="{00000005-5769-4F47-82FF-899E42C9DC9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20344</c:v>
                </c:pt>
                <c:pt idx="3">
                  <c:v>20085</c:v>
                </c:pt>
                <c:pt idx="6">
                  <c:v>20509</c:v>
                </c:pt>
                <c:pt idx="9">
                  <c:v>20684</c:v>
                </c:pt>
                <c:pt idx="12">
                  <c:v>20907</c:v>
                </c:pt>
              </c:numCache>
            </c:numRef>
          </c:val>
          <c:extLst>
            <c:ext xmlns:c16="http://schemas.microsoft.com/office/drawing/2014/chart" uri="{C3380CC4-5D6E-409C-BE32-E72D297353CC}">
              <c16:uniqueId val="{00000006-5769-4F47-82FF-899E42C9DC9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280</c:v>
                </c:pt>
                <c:pt idx="3">
                  <c:v>159</c:v>
                </c:pt>
                <c:pt idx="6">
                  <c:v>80</c:v>
                </c:pt>
                <c:pt idx="9">
                  <c:v>30</c:v>
                </c:pt>
                <c:pt idx="12">
                  <c:v>46</c:v>
                </c:pt>
              </c:numCache>
            </c:numRef>
          </c:val>
          <c:extLst>
            <c:ext xmlns:c16="http://schemas.microsoft.com/office/drawing/2014/chart" uri="{C3380CC4-5D6E-409C-BE32-E72D297353CC}">
              <c16:uniqueId val="{00000007-5769-4F47-82FF-899E42C9DC9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109812</c:v>
                </c:pt>
                <c:pt idx="3">
                  <c:v>107803</c:v>
                </c:pt>
                <c:pt idx="6">
                  <c:v>95154</c:v>
                </c:pt>
                <c:pt idx="9">
                  <c:v>76489</c:v>
                </c:pt>
                <c:pt idx="12">
                  <c:v>59401</c:v>
                </c:pt>
              </c:numCache>
            </c:numRef>
          </c:val>
          <c:extLst>
            <c:ext xmlns:c16="http://schemas.microsoft.com/office/drawing/2014/chart" uri="{C3380CC4-5D6E-409C-BE32-E72D297353CC}">
              <c16:uniqueId val="{00000008-5769-4F47-82FF-899E42C9DC9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2733</c:v>
                </c:pt>
                <c:pt idx="3">
                  <c:v>2654</c:v>
                </c:pt>
                <c:pt idx="6">
                  <c:v>3009</c:v>
                </c:pt>
                <c:pt idx="9">
                  <c:v>2633</c:v>
                </c:pt>
                <c:pt idx="12">
                  <c:v>5021</c:v>
                </c:pt>
              </c:numCache>
            </c:numRef>
          </c:val>
          <c:extLst>
            <c:ext xmlns:c16="http://schemas.microsoft.com/office/drawing/2014/chart" uri="{C3380CC4-5D6E-409C-BE32-E72D297353CC}">
              <c16:uniqueId val="{00000009-5769-4F47-82FF-899E42C9DC9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172857</c:v>
                </c:pt>
                <c:pt idx="3">
                  <c:v>182094</c:v>
                </c:pt>
                <c:pt idx="6">
                  <c:v>190469</c:v>
                </c:pt>
                <c:pt idx="9">
                  <c:v>196937</c:v>
                </c:pt>
                <c:pt idx="12">
                  <c:v>197096</c:v>
                </c:pt>
              </c:numCache>
            </c:numRef>
          </c:val>
          <c:extLst>
            <c:ext xmlns:c16="http://schemas.microsoft.com/office/drawing/2014/chart" uri="{C3380CC4-5D6E-409C-BE32-E72D297353CC}">
              <c16:uniqueId val="{0000000A-5769-4F47-82FF-899E42C9DC9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38219</c:v>
                </c:pt>
                <c:pt idx="2">
                  <c:v>#N/A</c:v>
                </c:pt>
                <c:pt idx="3">
                  <c:v>#N/A</c:v>
                </c:pt>
                <c:pt idx="4">
                  <c:v>43125</c:v>
                </c:pt>
                <c:pt idx="5">
                  <c:v>#N/A</c:v>
                </c:pt>
                <c:pt idx="6">
                  <c:v>#N/A</c:v>
                </c:pt>
                <c:pt idx="7">
                  <c:v>39053</c:v>
                </c:pt>
                <c:pt idx="8">
                  <c:v>#N/A</c:v>
                </c:pt>
                <c:pt idx="9">
                  <c:v>#N/A</c:v>
                </c:pt>
                <c:pt idx="10">
                  <c:v>29163</c:v>
                </c:pt>
                <c:pt idx="11">
                  <c:v>#N/A</c:v>
                </c:pt>
                <c:pt idx="12">
                  <c:v>#N/A</c:v>
                </c:pt>
                <c:pt idx="13">
                  <c:v>3262</c:v>
                </c:pt>
                <c:pt idx="14">
                  <c:v>#N/A</c:v>
                </c:pt>
              </c:numCache>
            </c:numRef>
          </c:val>
          <c:smooth val="0"/>
          <c:extLst>
            <c:ext xmlns:c16="http://schemas.microsoft.com/office/drawing/2014/chart" uri="{C3380CC4-5D6E-409C-BE32-E72D297353CC}">
              <c16:uniqueId val="{0000000B-5769-4F47-82FF-899E42C9DC9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10731</c:v>
                </c:pt>
                <c:pt idx="1">
                  <c:v>12378</c:v>
                </c:pt>
                <c:pt idx="2">
                  <c:v>12753</c:v>
                </c:pt>
              </c:numCache>
            </c:numRef>
          </c:val>
          <c:extLst>
            <c:ext xmlns:c16="http://schemas.microsoft.com/office/drawing/2014/chart" uri="{C3380CC4-5D6E-409C-BE32-E72D297353CC}">
              <c16:uniqueId val="{00000000-F1E2-42BD-8CD5-D7DE5BE2DC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4579</c:v>
                </c:pt>
                <c:pt idx="1">
                  <c:v>4832</c:v>
                </c:pt>
                <c:pt idx="2">
                  <c:v>8063</c:v>
                </c:pt>
              </c:numCache>
            </c:numRef>
          </c:val>
          <c:extLst>
            <c:ext xmlns:c16="http://schemas.microsoft.com/office/drawing/2014/chart" uri="{C3380CC4-5D6E-409C-BE32-E72D297353CC}">
              <c16:uniqueId val="{00000001-F1E2-42BD-8CD5-D7DE5BE2DC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18648</c:v>
                </c:pt>
                <c:pt idx="1">
                  <c:v>19152</c:v>
                </c:pt>
                <c:pt idx="2">
                  <c:v>23645</c:v>
                </c:pt>
              </c:numCache>
            </c:numRef>
          </c:val>
          <c:extLst>
            <c:ext xmlns:c16="http://schemas.microsoft.com/office/drawing/2014/chart" uri="{C3380CC4-5D6E-409C-BE32-E72D297353CC}">
              <c16:uniqueId val="{00000002-F1E2-42BD-8CD5-D7DE5BE2DC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{2FC6A60B-0EBE-4572-9771-0B7B20138427}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3AD-44A3-99F2-6FBC99BB51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{0A32D476-FF3D-475B-AEF5-BDE0158073BD}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AD-44A3-99F2-6FBC99BB51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{BD430462-2ABA-4F37-89C0-705417736303}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AD-44A3-99F2-6FBC99BB51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{AAED6025-49FA-4640-BDC2-216FCBF75A73}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AD-44A3-99F2-6FBC99BB51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{9AB081E8-A6CA-4ABD-B16B-CB30875D8DFD}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AD-44A3-99F2-6FBC99BB51A0}"/>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{5E926E6D-0D5C-4E96-8E81-0DBD989CAA7F}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3AD-44A3-99F2-6FBC99BB51A0}"/>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{C73A9EA3-0F41-4D00-BFC4-E8433A0A36BC}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3AD-44A3-99F2-6FBC99BB51A0}"/>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{FEE1AA57-24A7-4F36-88F2-F7662A621A2A}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3AD-44A3-99F2-6FBC99BB51A0}"/>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{1BB369D0-8EE7-45A4-9494-81AE63BA3ED3}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3AD-44A3-99F2-6FBC99BB51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75.599999999999994</c:v>
                </c:pt>
                <c:pt idx="8">
                  <c:v>76.5</c:v>
                </c:pt>
                <c:pt idx="16">
                  <c:v>77.900000000000006</c:v>
                </c:pt>
                <c:pt idx="24">
                  <c:v>77.7</c:v>
                </c:pt>
                <c:pt idx="32">
                  <c:v>78.099999999999994</c:v>
                </c:pt>
              </c:numCache>
            </c:numRef>
          </c:xVal>
          <c:yVal>
            <c:numRef>
              <c:f>公会計指標分析・財政指標組合せ分析表!$BP$51:$DC$51</c:f>
              <c:numCache>
                <c:formatCode>#,##0.0;"▲ "#,##0.0</c:formatCode>
                <c:ptCount val="40"/>
                <c:pt idx="0">
                  <c:v>42.7</c:v>
                </c:pt>
                <c:pt idx="8">
                  <c:v>47.9</c:v>
                </c:pt>
                <c:pt idx="16">
                  <c:v>43.1</c:v>
                </c:pt>
                <c:pt idx="24">
                  <c:v>31.2</c:v>
                </c:pt>
                <c:pt idx="32">
                  <c:v>3.3</c:v>
                </c:pt>
              </c:numCache>
            </c:numRef>
          </c:yVal>
          <c:smooth val="0"/>
          <c:extLst>
            <c:ext xmlns:c16="http://schemas.microsoft.com/office/drawing/2014/chart" uri="{C3380CC4-5D6E-409C-BE32-E72D297353CC}">
              <c16:uniqueId val="{00000009-03AD-44A3-99F2-6FBC99BB51A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{67A3B95D-A18D-421B-A612-E02676B80ABD}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3AD-44A3-99F2-6FBC99BB51A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{E7F7A218-AC28-4956-8AF6-9CF0D4AFC613}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AD-44A3-99F2-6FBC99BB51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{062EAFA3-2CBD-4ACE-A1B1-9A5E9AA431F7}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AD-44A3-99F2-6FBC99BB51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{0486E36E-5106-49B4-BBC5-0F13260BDD9C}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AD-44A3-99F2-6FBC99BB51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{17F3E5E1-10AA-437F-839A-0F1A4D959EF4}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AD-44A3-99F2-6FBC99BB51A0}"/>
                </c:ext>
              </c:extLst>
            </c:dLbl>
            <c:dLbl>
              <c:idx val="8"/>
              <c:layout>
                <c:manualLayout>
                  <c:x val="-2.986490331452694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{8D52D7F9-43D5-48FB-B90F-255D141FB22F}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3AD-44A3-99F2-6FBC99BB51A0}"/>
                </c:ext>
              </c:extLst>
            </c:dLbl>
            <c:dLbl>
              <c:idx val="16"/>
              <c:layout>
                <c:manualLayout>
                  <c:x val="-3.4296047805279443E-2"/>
                  <c:y val="-5.847845400702149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{3E1A9C2F-F6FC-476B-A52D-C24433D99049}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3AD-44A3-99F2-6FBC99BB51A0}"/>
                </c:ext>
              </c:extLst>
            </c:dLbl>
            <c:dLbl>
              <c:idx val="24"/>
              <c:layout>
                <c:manualLayout>
                  <c:x val="-3.2015750650234161E-2"/>
                  <c:y val="-7.0999630204708869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{29063F8A-72B5-406F-88BC-D104EA813C15}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3AD-44A3-99F2-6FBC99BB51A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{FB757797-A354-4E31-96F6-DD11DD7E9D34}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3AD-44A3-99F2-6FBC99BB51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61.1</c:v>
                </c:pt>
                <c:pt idx="16">
                  <c:v>61.9</c:v>
                </c:pt>
                <c:pt idx="24">
                  <c:v>62.7</c:v>
                </c:pt>
                <c:pt idx="32">
                  <c:v>63.9</c:v>
                </c:pt>
              </c:numCache>
            </c:numRef>
          </c:xVal>
          <c:yVal>
            <c:numRef>
              <c:f>公会計指標分析・財政指標組合せ分析表!$BP$55:$DC$55</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03AD-44A3-99F2-6FBC99BB51A0}"/>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{52320042-B1BA-4B13-8F74-A7954F935703}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71D-4955-9722-8C37342484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{B8137B96-F420-42C8-97EA-E505A57A04CF}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1D-4955-9722-8C37342484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{3A80C123-2587-47D8-9FCD-D35CCAC367E3}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1D-4955-9722-8C37342484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{E27E5AF9-489E-448C-8C64-7110690EF35F}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1D-4955-9722-8C37342484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{1449A86F-583E-4267-9F1B-006D83E91460}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1D-4955-9722-8C3734248431}"/>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{73BD5D00-DE5A-4872-B4F5-49732A5C7347}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71D-4955-9722-8C3734248431}"/>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{9498D6A7-D65F-4179-A665-C64BAF555B98}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71D-4955-9722-8C3734248431}"/>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{2BE564F8-462C-4B54-851D-03BD6A53DCB3}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71D-4955-9722-8C3734248431}"/>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{72A7AAC1-4B32-4EAD-B20E-82435D853688}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71D-4955-9722-8C37342484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5.8</c:v>
                </c:pt>
                <c:pt idx="8">
                  <c:v>5.3</c:v>
                </c:pt>
                <c:pt idx="16">
                  <c:v>4.7</c:v>
                </c:pt>
                <c:pt idx="24">
                  <c:v>3.7</c:v>
                </c:pt>
                <c:pt idx="32">
                  <c:v>2.9</c:v>
                </c:pt>
              </c:numCache>
            </c:numRef>
          </c:xVal>
          <c:yVal>
            <c:numRef>
              <c:f>公会計指標分析・財政指標組合せ分析表!$BP$73:$DC$73</c:f>
              <c:numCache>
                <c:formatCode>#,##0.0;"▲ "#,##0.0</c:formatCode>
                <c:ptCount val="40"/>
                <c:pt idx="0">
                  <c:v>42.7</c:v>
                </c:pt>
                <c:pt idx="8">
                  <c:v>47.9</c:v>
                </c:pt>
                <c:pt idx="16">
                  <c:v>43.1</c:v>
                </c:pt>
                <c:pt idx="24">
                  <c:v>31.2</c:v>
                </c:pt>
                <c:pt idx="32">
                  <c:v>3.3</c:v>
                </c:pt>
              </c:numCache>
            </c:numRef>
          </c:yVal>
          <c:smooth val="0"/>
          <c:extLst>
            <c:ext xmlns:c16="http://schemas.microsoft.com/office/drawing/2014/chart" uri="{C3380CC4-5D6E-409C-BE32-E72D297353CC}">
              <c16:uniqueId val="{00000009-F71D-4955-9722-8C373424843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{F5E48648-1DB1-44A5-8189-300812C1C4A9}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71D-4955-9722-8C373424843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{8F99C327-D641-49A1-815F-4D000CCE7E72}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1D-4955-9722-8C37342484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{4183E951-2EEE-4408-B8E8-AD78F3F154DA}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1D-4955-9722-8C37342484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{ABF6596F-FDAD-41AA-8E8B-730E549C7EFA}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1D-4955-9722-8C37342484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{A9103438-F089-4101-B5AF-83AC137B85C6}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1D-4955-9722-8C3734248431}"/>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{5C8183A8-77FC-4460-89D2-1D262CA1A671}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71D-4955-9722-8C3734248431}"/>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{A1A182A3-EA59-4C90-8632-9726AB4E7C13}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71D-4955-9722-8C3734248431}"/>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{DB0B3FE5-83EA-4890-BED7-B68567B9795A}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71D-4955-9722-8C3734248431}"/>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{64C7009D-BD1A-4C30-9A66-A93C3ECAE301}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71D-4955-9722-8C37342484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6.1</c:v>
                </c:pt>
                <c:pt idx="8">
                  <c:v>5.9</c:v>
                </c:pt>
                <c:pt idx="16">
                  <c:v>5.7</c:v>
                </c:pt>
                <c:pt idx="24">
                  <c:v>5.4</c:v>
                </c:pt>
                <c:pt idx="32">
                  <c:v>5.2</c:v>
                </c:pt>
              </c:numCache>
            </c:numRef>
          </c:xVal>
          <c:yVal>
            <c:numRef>
              <c:f>公会計指標分析・財政指標組合せ分析表!$BP$77:$DC$77</c:f>
              <c:numCache>
                <c:formatCode>#,##0.0;"▲ "#,##0.0</c:formatCode>
                <c:ptCount val="40"/>
                <c:pt idx="0">
                  <c:v>37.6</c:v>
                </c:pt>
                <c:pt idx="8">
                  <c:v>34</c:v>
                </c:pt>
                <c:pt idx="16">
                  <c:v>33.9</c:v>
                </c:pt>
                <c:pt idx="24">
                  <c:v>31.5</c:v>
                </c:pt>
                <c:pt idx="32">
                  <c:v>23.4</c:v>
                </c:pt>
              </c:numCache>
            </c:numRef>
          </c:yVal>
          <c:smooth val="0"/>
          <c:extLst>
            <c:ext xmlns:c16="http://schemas.microsoft.com/office/drawing/2014/chart" uri="{C3380CC4-5D6E-409C-BE32-E72D297353CC}">
              <c16:uniqueId val="{00000013-F71D-4955-9722-8C3734248431}"/>
            </c:ext>
          </c:extLst>
        </c:ser>
        <c:dLbls>
          <c:showLegendKey val="0"/>
          <c:showVal val="1"/>
          <c:showCatName val="0"/>
          <c:showSerName val="0"/>
          <c:showPercent val="0"/>
          <c:showBubbleSize val="0"/>
        </c:dLbls>
        <c:axId val="84219776"/>
        <c:axId val="84234240"/>
      </c:scatterChart>
      <c:valAx>
        <c:axId val="84219776"/>
        <c:scaling>
          <c:orientation val="maxMin"/>
          <c:max val="7"/>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479,861
473,359
355.63
226,103,905
215,647,884
9,415,531
116,122,915
196,550,713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133351</xdr:colOff>
      <xdr:row>26</xdr:row>
      <xdr:rowOff>76200</xdr:rowOff>
    </xdr:from>
    <xdr:ext cx="7878856" cy="425758"/>
    <xdr:sp macro="" textlink="">
      <xdr:nvSpPr>
        <xdr:cNvPr id="35" name="テキスト ボックス 34"/>
        <xdr:cNvSpPr txBox="1"/>
      </xdr:nvSpPr>
      <xdr:spPr>
        <a:xfrm>
          <a:off x="772086" y="4446494"/>
          <a:ext cx="787885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baseline="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５年間の推移をみると</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指数は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ほぼ横ばいで</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推移してい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当年度は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、市民税の減に伴う基準財政収入額の減少及び高齢者保健福祉費の増などによる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需要</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の増加により、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単年度指数でみると０．０</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４３</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、３箇年</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平均指数においても前年度に比べ０．０</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１６</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の悪化となっている。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市税の収納率は９８．</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行財政改革プラン</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２０２０</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年度）の目標値</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９７．６</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％を上回っており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引き続き歳入確保に努めるとともに</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歳出の削減を図る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165100</xdr:rowOff>
    </xdr:to>
    <xdr:cxnSp macro="">
      <xdr:nvCxnSpPr>
        <xdr:cNvPr id="66" name="直線コネクタ 65"/>
        <xdr:cNvCxnSpPr/>
      </xdr:nvCxnSpPr>
      <xdr:spPr>
        <a:xfrm flipV="1">
          <a:off x="4953000" y="6088743"/>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7257</xdr:rowOff>
    </xdr:from>
    <xdr:to>
      <xdr:col>23</xdr:col>
      <xdr:colOff>133350</xdr:colOff>
      <xdr:row>41</xdr:row>
      <xdr:rowOff>24493</xdr:rowOff>
    </xdr:to>
    <xdr:cxnSp macro="">
      <xdr:nvCxnSpPr>
        <xdr:cNvPr id="71" name="直線コネクタ 70"/>
        <xdr:cNvCxnSpPr/>
      </xdr:nvCxnSpPr>
      <xdr:spPr>
        <a:xfrm>
          <a:off x="4114800" y="70367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7257</xdr:rowOff>
    </xdr:from>
    <xdr:to>
      <xdr:col>19</xdr:col>
      <xdr:colOff>133350</xdr:colOff>
      <xdr:row>41</xdr:row>
      <xdr:rowOff>7257</xdr:rowOff>
    </xdr:to>
    <xdr:cxnSp macro="">
      <xdr:nvCxnSpPr>
        <xdr:cNvPr id="74" name="直線コネクタ 73"/>
        <xdr:cNvCxnSpPr/>
      </xdr:nvCxnSpPr>
      <xdr:spPr>
        <a:xfrm>
          <a:off x="3225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7257</xdr:rowOff>
    </xdr:to>
    <xdr:cxnSp macro="">
      <xdr:nvCxnSpPr>
        <xdr:cNvPr id="77" name="直線コネクタ 76"/>
        <xdr:cNvCxnSpPr/>
      </xdr:nvCxnSpPr>
      <xdr:spPr>
        <a:xfrm>
          <a:off x="2336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9" name="テキスト ボックス 78"/>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7257</xdr:rowOff>
    </xdr:to>
    <xdr:cxnSp macro="">
      <xdr:nvCxnSpPr>
        <xdr:cNvPr id="80" name="直線コネクタ 79"/>
        <xdr:cNvCxnSpPr/>
      </xdr:nvCxnSpPr>
      <xdr:spPr>
        <a:xfrm>
          <a:off x="1447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90" name="楕円 89"/>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1"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127907</xdr:rowOff>
    </xdr:from>
    <xdr:to>
      <xdr:col>19</xdr:col>
      <xdr:colOff>184150</xdr:colOff>
      <xdr:row>41</xdr:row>
      <xdr:rowOff>58057</xdr:rowOff>
    </xdr:to>
    <xdr:sp macro="" textlink="">
      <xdr:nvSpPr>
        <xdr:cNvPr id="92" name="楕円 91"/>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68234</xdr:rowOff>
    </xdr:from>
    <xdr:ext cx="736600" cy="259045"/>
    <xdr:sp macro="" textlink="">
      <xdr:nvSpPr>
        <xdr:cNvPr id="93" name="テキスト ボックス 92"/>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4" name="楕円 93"/>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5" name="テキスト ボックス 94"/>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6" name="楕円 95"/>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7" name="テキスト ボックス 96"/>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98" name="楕円 97"/>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99" name="テキスト ボックス 98"/>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経常経費充当一般財源は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、物件費が４．２億円、公債費が５．８億円増加したことなどにより、</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総額で１５．６億円の増加となった。</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経常一般財源は</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市税</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減額となったものの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、地方消費税交付金や地方交付税、臨時財政対策債等の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総額で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６２．４</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億円の増となった。この結果</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３．５</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改善し８６．１</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り、類似団体平均を下回っている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。今後も厳しい財政状況が見込まれるが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倉敷みらい創生戦略や行</a:t>
          </a:r>
          <a:r>
            <a:rPr kumimoji="1"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改革プラン</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２０２０（令和２～６年度）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歳出の削減を図りながら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市税収入の拡充と一層の歳入確保に努める。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10160</xdr:rowOff>
    </xdr:to>
    <xdr:cxnSp macro="">
      <xdr:nvCxnSpPr>
        <xdr:cNvPr id="129" name="直線コネクタ 128"/>
        <xdr:cNvCxnSpPr/>
      </xdr:nvCxnSpPr>
      <xdr:spPr>
        <a:xfrm flipV="1">
          <a:off x="4953000" y="10014796"/>
          <a:ext cx="0" cy="13110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2"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3" name="直線コネクタ 132"/>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62</xdr:row>
      <xdr:rowOff>132927</xdr:rowOff>
    </xdr:to>
    <xdr:cxnSp macro="">
      <xdr:nvCxnSpPr>
        <xdr:cNvPr id="134" name="直線コネクタ 133"/>
        <xdr:cNvCxnSpPr/>
      </xdr:nvCxnSpPr>
      <xdr:spPr>
        <a:xfrm flipV="1">
          <a:off x="4114800" y="10481310"/>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153264</xdr:rowOff>
    </xdr:from>
    <xdr:ext cx="762000" cy="259045"/>
    <xdr:sp macro="" textlink="">
      <xdr:nvSpPr>
        <xdr:cNvPr id="135" name="財政構造の弾力性平均値テキスト"/>
        <xdr:cNvSpPr txBox="1"/>
      </xdr:nvSpPr>
      <xdr:spPr>
        <a:xfrm>
          <a:off x="5041900" y="1061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36" name="フローチャート: 判断 135"/>
        <xdr:cNvSpPr/>
      </xdr:nvSpPr>
      <xdr:spPr>
        <a:xfrm>
          <a:off x="49022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132927</xdr:rowOff>
    </xdr:from>
    <xdr:to>
      <xdr:col>19</xdr:col>
      <xdr:colOff>133350</xdr:colOff>
      <xdr:row>63</xdr:row>
      <xdr:rowOff>1694</xdr:rowOff>
    </xdr:to>
    <xdr:cxnSp macro="">
      <xdr:nvCxnSpPr>
        <xdr:cNvPr id="137" name="直線コネクタ 136"/>
        <xdr:cNvCxnSpPr/>
      </xdr:nvCxnSpPr>
      <xdr:spPr>
        <a:xfrm flipV="1">
          <a:off x="3225800" y="1076282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160020</xdr:rowOff>
    </xdr:from>
    <xdr:to>
      <xdr:col>19</xdr:col>
      <xdr:colOff>184150</xdr:colOff>
      <xdr:row>64</xdr:row>
      <xdr:rowOff>90170</xdr:rowOff>
    </xdr:to>
    <xdr:sp macro="" textlink="">
      <xdr:nvSpPr>
        <xdr:cNvPr id="138" name="フローチャート: 判断 137"/>
        <xdr:cNvSpPr/>
      </xdr:nvSpPr>
      <xdr:spPr>
        <a:xfrm>
          <a:off x="4064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39" name="テキスト ボックス 138"/>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1694</xdr:rowOff>
    </xdr:from>
    <xdr:to>
      <xdr:col>15</xdr:col>
      <xdr:colOff>82550</xdr:colOff>
      <xdr:row>64</xdr:row>
      <xdr:rowOff>31327</xdr:rowOff>
    </xdr:to>
    <xdr:cxnSp macro="">
      <xdr:nvCxnSpPr>
        <xdr:cNvPr id="140" name="直線コネクタ 139"/>
        <xdr:cNvCxnSpPr/>
      </xdr:nvCxnSpPr>
      <xdr:spPr>
        <a:xfrm flipV="1">
          <a:off x="2336800" y="1080304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41" name="フローチャート: 判断 140"/>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82990</xdr:rowOff>
    </xdr:from>
    <xdr:ext cx="762000" cy="259045"/>
    <xdr:sp macro="" textlink="">
      <xdr:nvSpPr>
        <xdr:cNvPr id="142" name="テキスト ボックス 141"/>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31327</xdr:rowOff>
    </xdr:from>
    <xdr:to>
      <xdr:col>11</xdr:col>
      <xdr:colOff>31750</xdr:colOff>
      <xdr:row>64</xdr:row>
      <xdr:rowOff>87630</xdr:rowOff>
    </xdr:to>
    <xdr:cxnSp macro="">
      <xdr:nvCxnSpPr>
        <xdr:cNvPr id="143" name="直線コネクタ 142"/>
        <xdr:cNvCxnSpPr/>
      </xdr:nvCxnSpPr>
      <xdr:spPr>
        <a:xfrm flipV="1">
          <a:off x="1447800" y="110041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4" name="フローチャート: 判断 143"/>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5" name="テキスト ボックス 144"/>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53" name="楕円 152"/>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160037</xdr:rowOff>
    </xdr:from>
    <xdr:ext cx="762000" cy="259045"/>
    <xdr:sp macro="" textlink="">
      <xdr:nvSpPr>
        <xdr:cNvPr id="154" name="財政構造の弾力性該当値テキスト"/>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5" name="楕円 154"/>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22454</xdr:rowOff>
    </xdr:from>
    <xdr:ext cx="736600" cy="259045"/>
    <xdr:sp macro="" textlink="">
      <xdr:nvSpPr>
        <xdr:cNvPr id="156" name="テキスト ボックス 155"/>
        <xdr:cNvSpPr txBox="1"/>
      </xdr:nvSpPr>
      <xdr:spPr>
        <a:xfrm>
          <a:off x="3733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122344</xdr:rowOff>
    </xdr:from>
    <xdr:to>
      <xdr:col>15</xdr:col>
      <xdr:colOff>133350</xdr:colOff>
      <xdr:row>63</xdr:row>
      <xdr:rowOff>52494</xdr:rowOff>
    </xdr:to>
    <xdr:sp macro="" textlink="">
      <xdr:nvSpPr>
        <xdr:cNvPr id="157" name="楕円 156"/>
        <xdr:cNvSpPr/>
      </xdr:nvSpPr>
      <xdr:spPr>
        <a:xfrm>
          <a:off x="3175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62671</xdr:rowOff>
    </xdr:from>
    <xdr:ext cx="762000" cy="259045"/>
    <xdr:sp macro="" textlink="">
      <xdr:nvSpPr>
        <xdr:cNvPr id="158" name="テキスト ボックス 157"/>
        <xdr:cNvSpPr txBox="1"/>
      </xdr:nvSpPr>
      <xdr:spPr>
        <a:xfrm>
          <a:off x="2844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151977</xdr:rowOff>
    </xdr:from>
    <xdr:to>
      <xdr:col>11</xdr:col>
      <xdr:colOff>82550</xdr:colOff>
      <xdr:row>64</xdr:row>
      <xdr:rowOff>82127</xdr:rowOff>
    </xdr:to>
    <xdr:sp macro="" textlink="">
      <xdr:nvSpPr>
        <xdr:cNvPr id="159" name="楕円 158"/>
        <xdr:cNvSpPr/>
      </xdr:nvSpPr>
      <xdr:spPr>
        <a:xfrm>
          <a:off x="2286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66904</xdr:rowOff>
    </xdr:from>
    <xdr:ext cx="762000" cy="259045"/>
    <xdr:sp macro="" textlink="">
      <xdr:nvSpPr>
        <xdr:cNvPr id="160" name="テキスト ボックス 159"/>
        <xdr:cNvSpPr txBox="1"/>
      </xdr:nvSpPr>
      <xdr:spPr>
        <a:xfrm>
          <a:off x="1955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61" name="楕円 160"/>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62" name="テキスト ボックス 161"/>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新型コロナウイルスワクチン接種事業による物件費の増により、人口１人当たりの決算額は前年度より１，２０５円増加したが、昨年度は上回っていた類似団体平均値を下回ったことから、歳出抑制に努めた成果が一定程度あったものと考えられる。全体的な歳出について、引き続き、行財政改革等の推進により削減に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29992</xdr:rowOff>
    </xdr:from>
    <xdr:to>
      <xdr:col>23</xdr:col>
      <xdr:colOff>133350</xdr:colOff>
      <xdr:row>88</xdr:row>
      <xdr:rowOff>30384</xdr:rowOff>
    </xdr:to>
    <xdr:cxnSp macro="">
      <xdr:nvCxnSpPr>
        <xdr:cNvPr id="192" name="直線コネクタ 191"/>
        <xdr:cNvCxnSpPr/>
      </xdr:nvCxnSpPr>
      <xdr:spPr>
        <a:xfrm flipV="1">
          <a:off x="4953000" y="13745992"/>
          <a:ext cx="0" cy="1371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2461</xdr:rowOff>
    </xdr:from>
    <xdr:ext cx="762000" cy="259045"/>
    <xdr:sp macro="" textlink="">
      <xdr:nvSpPr>
        <xdr:cNvPr id="193" name="人件費・物件費等の状況最小値テキスト"/>
        <xdr:cNvSpPr txBox="1"/>
      </xdr:nvSpPr>
      <xdr:spPr>
        <a:xfrm>
          <a:off x="5041900" y="1509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30384</xdr:rowOff>
    </xdr:from>
    <xdr:to>
      <xdr:col>24</xdr:col>
      <xdr:colOff>12700</xdr:colOff>
      <xdr:row>88</xdr:row>
      <xdr:rowOff>30384</xdr:rowOff>
    </xdr:to>
    <xdr:cxnSp macro="">
      <xdr:nvCxnSpPr>
        <xdr:cNvPr id="194" name="直線コネクタ 193"/>
        <xdr:cNvCxnSpPr/>
      </xdr:nvCxnSpPr>
      <xdr:spPr>
        <a:xfrm>
          <a:off x="4864100" y="151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116369</xdr:rowOff>
    </xdr:from>
    <xdr:ext cx="762000" cy="259045"/>
    <xdr:sp macro="" textlink="">
      <xdr:nvSpPr>
        <xdr:cNvPr id="195" name="人件費・物件費等の状況最大値テキスト"/>
        <xdr:cNvSpPr txBox="1"/>
      </xdr:nvSpPr>
      <xdr:spPr>
        <a:xfrm>
          <a:off x="5041900" y="1348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29992</xdr:rowOff>
    </xdr:from>
    <xdr:to>
      <xdr:col>24</xdr:col>
      <xdr:colOff>12700</xdr:colOff>
      <xdr:row>80</xdr:row>
      <xdr:rowOff>29992</xdr:rowOff>
    </xdr:to>
    <xdr:cxnSp macro="">
      <xdr:nvCxnSpPr>
        <xdr:cNvPr id="196" name="直線コネクタ 195"/>
        <xdr:cNvCxnSpPr/>
      </xdr:nvCxnSpPr>
      <xdr:spPr>
        <a:xfrm>
          <a:off x="4864100" y="1374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755</xdr:rowOff>
    </xdr:from>
    <xdr:to>
      <xdr:col>23</xdr:col>
      <xdr:colOff>133350</xdr:colOff>
      <xdr:row>83</xdr:row>
      <xdr:rowOff>24986</xdr:rowOff>
    </xdr:to>
    <xdr:cxnSp macro="">
      <xdr:nvCxnSpPr>
        <xdr:cNvPr id="197" name="直線コネクタ 196"/>
        <xdr:cNvCxnSpPr/>
      </xdr:nvCxnSpPr>
      <xdr:spPr>
        <a:xfrm>
          <a:off x="4114800" y="14231105"/>
          <a:ext cx="8382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42301</xdr:rowOff>
    </xdr:from>
    <xdr:ext cx="762000" cy="259045"/>
    <xdr:sp macro="" textlink="">
      <xdr:nvSpPr>
        <xdr:cNvPr id="198" name="人件費・物件費等の状況平均値テキスト"/>
        <xdr:cNvSpPr txBox="1"/>
      </xdr:nvSpPr>
      <xdr:spPr>
        <a:xfrm>
          <a:off x="5041900" y="14272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70224</xdr:rowOff>
    </xdr:from>
    <xdr:to>
      <xdr:col>23</xdr:col>
      <xdr:colOff>184150</xdr:colOff>
      <xdr:row>84</xdr:row>
      <xdr:rowOff>374</xdr:rowOff>
    </xdr:to>
    <xdr:sp macro="" textlink="">
      <xdr:nvSpPr>
        <xdr:cNvPr id="199" name="フローチャート: 判断 198"/>
        <xdr:cNvSpPr/>
      </xdr:nvSpPr>
      <xdr:spPr>
        <a:xfrm>
          <a:off x="49022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143450</xdr:rowOff>
    </xdr:from>
    <xdr:to>
      <xdr:col>19</xdr:col>
      <xdr:colOff>133350</xdr:colOff>
      <xdr:row>83</xdr:row>
      <xdr:rowOff>755</xdr:rowOff>
    </xdr:to>
    <xdr:cxnSp macro="">
      <xdr:nvCxnSpPr>
        <xdr:cNvPr id="200" name="直線コネクタ 199"/>
        <xdr:cNvCxnSpPr/>
      </xdr:nvCxnSpPr>
      <xdr:spPr>
        <a:xfrm>
          <a:off x="3225800" y="14202350"/>
          <a:ext cx="889000" cy="2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80787</xdr:rowOff>
    </xdr:from>
    <xdr:to>
      <xdr:col>19</xdr:col>
      <xdr:colOff>184150</xdr:colOff>
      <xdr:row>83</xdr:row>
      <xdr:rowOff>10937</xdr:rowOff>
    </xdr:to>
    <xdr:sp macro="" textlink="">
      <xdr:nvSpPr>
        <xdr:cNvPr id="201" name="フローチャート: 判断 200"/>
        <xdr:cNvSpPr/>
      </xdr:nvSpPr>
      <xdr:spPr>
        <a:xfrm>
          <a:off x="4064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21114</xdr:rowOff>
    </xdr:from>
    <xdr:ext cx="736600" cy="259045"/>
    <xdr:sp macro="" textlink="">
      <xdr:nvSpPr>
        <xdr:cNvPr id="202" name="テキスト ボックス 201"/>
        <xdr:cNvSpPr txBox="1"/>
      </xdr:nvSpPr>
      <xdr:spPr>
        <a:xfrm>
          <a:off x="3733800" y="13908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62554</xdr:rowOff>
    </xdr:from>
    <xdr:to>
      <xdr:col>15</xdr:col>
      <xdr:colOff>82550</xdr:colOff>
      <xdr:row>82</xdr:row>
      <xdr:rowOff>143450</xdr:rowOff>
    </xdr:to>
    <xdr:cxnSp macro="">
      <xdr:nvCxnSpPr>
        <xdr:cNvPr id="203" name="直線コネクタ 202"/>
        <xdr:cNvCxnSpPr/>
      </xdr:nvCxnSpPr>
      <xdr:spPr>
        <a:xfrm>
          <a:off x="2336800" y="14121454"/>
          <a:ext cx="889000" cy="8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88655</xdr:rowOff>
    </xdr:from>
    <xdr:to>
      <xdr:col>15</xdr:col>
      <xdr:colOff>133350</xdr:colOff>
      <xdr:row>82</xdr:row>
      <xdr:rowOff>18805</xdr:rowOff>
    </xdr:to>
    <xdr:sp macro="" textlink="">
      <xdr:nvSpPr>
        <xdr:cNvPr id="204" name="フローチャート: 判断 203"/>
        <xdr:cNvSpPr/>
      </xdr:nvSpPr>
      <xdr:spPr>
        <a:xfrm>
          <a:off x="3175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28982</xdr:rowOff>
    </xdr:from>
    <xdr:ext cx="762000" cy="259045"/>
    <xdr:sp macro="" textlink="">
      <xdr:nvSpPr>
        <xdr:cNvPr id="205" name="テキスト ボックス 204"/>
        <xdr:cNvSpPr txBox="1"/>
      </xdr:nvSpPr>
      <xdr:spPr>
        <a:xfrm>
          <a:off x="2844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159590</xdr:rowOff>
    </xdr:from>
    <xdr:to>
      <xdr:col>11</xdr:col>
      <xdr:colOff>31750</xdr:colOff>
      <xdr:row>82</xdr:row>
      <xdr:rowOff>62554</xdr:rowOff>
    </xdr:to>
    <xdr:cxnSp macro="">
      <xdr:nvCxnSpPr>
        <xdr:cNvPr id="206" name="直線コネクタ 205"/>
        <xdr:cNvCxnSpPr/>
      </xdr:nvCxnSpPr>
      <xdr:spPr>
        <a:xfrm>
          <a:off x="1447800" y="13875590"/>
          <a:ext cx="889000" cy="2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36957</xdr:rowOff>
    </xdr:from>
    <xdr:to>
      <xdr:col>11</xdr:col>
      <xdr:colOff>82550</xdr:colOff>
      <xdr:row>81</xdr:row>
      <xdr:rowOff>138557</xdr:rowOff>
    </xdr:to>
    <xdr:sp macro="" textlink="">
      <xdr:nvSpPr>
        <xdr:cNvPr id="207" name="フローチャート: 判断 206"/>
        <xdr:cNvSpPr/>
      </xdr:nvSpPr>
      <xdr:spPr>
        <a:xfrm>
          <a:off x="2286000" y="1392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148734</xdr:rowOff>
    </xdr:from>
    <xdr:ext cx="762000" cy="259045"/>
    <xdr:sp macro="" textlink="">
      <xdr:nvSpPr>
        <xdr:cNvPr id="208" name="テキスト ボックス 207"/>
        <xdr:cNvSpPr txBox="1"/>
      </xdr:nvSpPr>
      <xdr:spPr>
        <a:xfrm>
          <a:off x="1955800" y="1369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155020</xdr:rowOff>
    </xdr:from>
    <xdr:to>
      <xdr:col>7</xdr:col>
      <xdr:colOff>31750</xdr:colOff>
      <xdr:row>81</xdr:row>
      <xdr:rowOff>85170</xdr:rowOff>
    </xdr:to>
    <xdr:sp macro="" textlink="">
      <xdr:nvSpPr>
        <xdr:cNvPr id="209" name="フローチャート: 判断 208"/>
        <xdr:cNvSpPr/>
      </xdr:nvSpPr>
      <xdr:spPr>
        <a:xfrm>
          <a:off x="1397000" y="1387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69947</xdr:rowOff>
    </xdr:from>
    <xdr:ext cx="762000" cy="259045"/>
    <xdr:sp macro="" textlink="">
      <xdr:nvSpPr>
        <xdr:cNvPr id="210" name="テキスト ボックス 209"/>
        <xdr:cNvSpPr txBox="1"/>
      </xdr:nvSpPr>
      <xdr:spPr>
        <a:xfrm>
          <a:off x="1066800" y="1395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145636</xdr:rowOff>
    </xdr:from>
    <xdr:to>
      <xdr:col>23</xdr:col>
      <xdr:colOff>184150</xdr:colOff>
      <xdr:row>83</xdr:row>
      <xdr:rowOff>75786</xdr:rowOff>
    </xdr:to>
    <xdr:sp macro="" textlink="">
      <xdr:nvSpPr>
        <xdr:cNvPr id="216" name="楕円 215"/>
        <xdr:cNvSpPr/>
      </xdr:nvSpPr>
      <xdr:spPr>
        <a:xfrm>
          <a:off x="4902200" y="1420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162163</xdr:rowOff>
    </xdr:from>
    <xdr:ext cx="762000" cy="259045"/>
    <xdr:sp macro="" textlink="">
      <xdr:nvSpPr>
        <xdr:cNvPr id="217" name="人件費・物件費等の状況該当値テキスト"/>
        <xdr:cNvSpPr txBox="1"/>
      </xdr:nvSpPr>
      <xdr:spPr>
        <a:xfrm>
          <a:off x="5041900" y="1404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121405</xdr:rowOff>
    </xdr:from>
    <xdr:to>
      <xdr:col>19</xdr:col>
      <xdr:colOff>184150</xdr:colOff>
      <xdr:row>83</xdr:row>
      <xdr:rowOff>51555</xdr:rowOff>
    </xdr:to>
    <xdr:sp macro="" textlink="">
      <xdr:nvSpPr>
        <xdr:cNvPr id="218" name="楕円 217"/>
        <xdr:cNvSpPr/>
      </xdr:nvSpPr>
      <xdr:spPr>
        <a:xfrm>
          <a:off x="4064000" y="1418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36332</xdr:rowOff>
    </xdr:from>
    <xdr:ext cx="736600" cy="259045"/>
    <xdr:sp macro="" textlink="">
      <xdr:nvSpPr>
        <xdr:cNvPr id="219" name="テキスト ボックス 218"/>
        <xdr:cNvSpPr txBox="1"/>
      </xdr:nvSpPr>
      <xdr:spPr>
        <a:xfrm>
          <a:off x="3733800" y="1426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92650</xdr:rowOff>
    </xdr:from>
    <xdr:to>
      <xdr:col>15</xdr:col>
      <xdr:colOff>133350</xdr:colOff>
      <xdr:row>83</xdr:row>
      <xdr:rowOff>22800</xdr:rowOff>
    </xdr:to>
    <xdr:sp macro="" textlink="">
      <xdr:nvSpPr>
        <xdr:cNvPr id="220" name="楕円 219"/>
        <xdr:cNvSpPr/>
      </xdr:nvSpPr>
      <xdr:spPr>
        <a:xfrm>
          <a:off x="3175000" y="141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7577</xdr:rowOff>
    </xdr:from>
    <xdr:ext cx="762000" cy="259045"/>
    <xdr:sp macro="" textlink="">
      <xdr:nvSpPr>
        <xdr:cNvPr id="221" name="テキスト ボックス 220"/>
        <xdr:cNvSpPr txBox="1"/>
      </xdr:nvSpPr>
      <xdr:spPr>
        <a:xfrm>
          <a:off x="2844800" y="142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11754</xdr:rowOff>
    </xdr:from>
    <xdr:to>
      <xdr:col>11</xdr:col>
      <xdr:colOff>82550</xdr:colOff>
      <xdr:row>82</xdr:row>
      <xdr:rowOff>113354</xdr:rowOff>
    </xdr:to>
    <xdr:sp macro="" textlink="">
      <xdr:nvSpPr>
        <xdr:cNvPr id="222" name="楕円 221"/>
        <xdr:cNvSpPr/>
      </xdr:nvSpPr>
      <xdr:spPr>
        <a:xfrm>
          <a:off x="2286000" y="1407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98131</xdr:rowOff>
    </xdr:from>
    <xdr:ext cx="762000" cy="259045"/>
    <xdr:sp macro="" textlink="">
      <xdr:nvSpPr>
        <xdr:cNvPr id="223" name="テキスト ボックス 222"/>
        <xdr:cNvSpPr txBox="1"/>
      </xdr:nvSpPr>
      <xdr:spPr>
        <a:xfrm>
          <a:off x="1955800" y="1415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108790</xdr:rowOff>
    </xdr:from>
    <xdr:to>
      <xdr:col>7</xdr:col>
      <xdr:colOff>31750</xdr:colOff>
      <xdr:row>81</xdr:row>
      <xdr:rowOff>38940</xdr:rowOff>
    </xdr:to>
    <xdr:sp macro="" textlink="">
      <xdr:nvSpPr>
        <xdr:cNvPr id="224" name="楕円 223"/>
        <xdr:cNvSpPr/>
      </xdr:nvSpPr>
      <xdr:spPr>
        <a:xfrm>
          <a:off x="1397000" y="138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49117</xdr:rowOff>
    </xdr:from>
    <xdr:ext cx="762000" cy="259045"/>
    <xdr:sp macro="" textlink="">
      <xdr:nvSpPr>
        <xdr:cNvPr id="225" name="テキスト ボックス 224"/>
        <xdr:cNvSpPr txBox="1"/>
      </xdr:nvSpPr>
      <xdr:spPr>
        <a:xfrm>
          <a:off x="1066800" y="1359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中でも高い水準となっていたことを受け、独自給料表であった行政職給料表を、国の行政職俸給表（１）と同一の給料表へ見直し、平成３１年４月１日に移行した。３年間の現給保障期間を経て、令和４年４月１日時点のラスパイレス指数は見込みどおり低下すると分析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85271</xdr:rowOff>
    </xdr:from>
    <xdr:to>
      <xdr:col>81</xdr:col>
      <xdr:colOff>44450</xdr:colOff>
      <xdr:row>87</xdr:row>
      <xdr:rowOff>85271</xdr:rowOff>
    </xdr:to>
    <xdr:cxnSp macro="">
      <xdr:nvCxnSpPr>
        <xdr:cNvPr id="261" name="直線コネクタ 260"/>
        <xdr:cNvCxnSpPr/>
      </xdr:nvCxnSpPr>
      <xdr:spPr>
        <a:xfrm>
          <a:off x="16179800" y="150014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62"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63" name="フローチャート: 判断 262"/>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85271</xdr:rowOff>
    </xdr:from>
    <xdr:to>
      <xdr:col>77</xdr:col>
      <xdr:colOff>44450</xdr:colOff>
      <xdr:row>88</xdr:row>
      <xdr:rowOff>0</xdr:rowOff>
    </xdr:to>
    <xdr:cxnSp macro="">
      <xdr:nvCxnSpPr>
        <xdr:cNvPr id="264" name="直線コネクタ 263"/>
        <xdr:cNvCxnSpPr/>
      </xdr:nvCxnSpPr>
      <xdr:spPr>
        <a:xfrm flipV="1">
          <a:off x="15290800" y="150014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120650</xdr:rowOff>
    </xdr:to>
    <xdr:cxnSp macro="">
      <xdr:nvCxnSpPr>
        <xdr:cNvPr id="267" name="直線コネクタ 266"/>
        <xdr:cNvCxnSpPr/>
      </xdr:nvCxnSpPr>
      <xdr:spPr>
        <a:xfrm flipV="1">
          <a:off x="14401800" y="150876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8" name="フローチャート: 判断 267"/>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9" name="テキスト ボックス 268"/>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88</xdr:row>
      <xdr:rowOff>120650</xdr:rowOff>
    </xdr:to>
    <xdr:cxnSp macro="">
      <xdr:nvCxnSpPr>
        <xdr:cNvPr id="270" name="直線コネクタ 269"/>
        <xdr:cNvCxnSpPr/>
      </xdr:nvCxnSpPr>
      <xdr:spPr>
        <a:xfrm>
          <a:off x="13512800" y="151910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2" name="テキスト ボックス 271"/>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80" name="楕円 279"/>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81" name="給与水準   （国との比較）該当値テキスト"/>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34471</xdr:rowOff>
    </xdr:from>
    <xdr:to>
      <xdr:col>77</xdr:col>
      <xdr:colOff>95250</xdr:colOff>
      <xdr:row>87</xdr:row>
      <xdr:rowOff>136071</xdr:rowOff>
    </xdr:to>
    <xdr:sp macro="" textlink="">
      <xdr:nvSpPr>
        <xdr:cNvPr id="282" name="楕円 281"/>
        <xdr:cNvSpPr/>
      </xdr:nvSpPr>
      <xdr:spPr>
        <a:xfrm>
          <a:off x="16129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120848</xdr:rowOff>
    </xdr:from>
    <xdr:ext cx="736600" cy="259045"/>
    <xdr:sp macro="" textlink="">
      <xdr:nvSpPr>
        <xdr:cNvPr id="283" name="テキスト ボックス 282"/>
        <xdr:cNvSpPr txBox="1"/>
      </xdr:nvSpPr>
      <xdr:spPr>
        <a:xfrm>
          <a:off x="15798800" y="15036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4" name="楕円 283"/>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5" name="テキスト ボックス 284"/>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6" name="楕円 285"/>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7" name="テキスト ボックス 286"/>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52614</xdr:rowOff>
    </xdr:from>
    <xdr:to>
      <xdr:col>64</xdr:col>
      <xdr:colOff>152400</xdr:colOff>
      <xdr:row>88</xdr:row>
      <xdr:rowOff>154214</xdr:rowOff>
    </xdr:to>
    <xdr:sp macro="" textlink="">
      <xdr:nvSpPr>
        <xdr:cNvPr id="288" name="楕円 287"/>
        <xdr:cNvSpPr/>
      </xdr:nvSpPr>
      <xdr:spPr>
        <a:xfrm>
          <a:off x="13462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138991</xdr:rowOff>
    </xdr:from>
    <xdr:ext cx="762000" cy="259045"/>
    <xdr:sp macro="" textlink="">
      <xdr:nvSpPr>
        <xdr:cNvPr id="289" name="テキスト ボックス 288"/>
        <xdr:cNvSpPr txBox="1"/>
      </xdr:nvSpPr>
      <xdr:spPr>
        <a:xfrm>
          <a:off x="13131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過去５年間の推移を見ると、毎年少しずつの増加傾向となっているが、行財政改革プラン２０２０（令和２～６年度）において、</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民間活力導入の推進や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Ａ</a:t>
          </a:r>
          <a:r>
            <a:rPr kumimoji="1" lang="en-US" altLang="ja-JP" sz="1100" b="0" i="0" u="none" strike="noStrike" kern="0" cap="none" spc="0" normalizeH="0" baseline="0" noProof="0">
              <a:ln>
                <a:noFill/>
              </a:ln>
              <a:solidFill>
                <a:prstClr val="black"/>
              </a:solidFill>
              <a:effectLst/>
              <a:uLnTx/>
              <a:uFillTx/>
              <a:latin typeface="+mn-lt"/>
              <a:ea typeface="+mn-ea"/>
              <a:cs typeface="+mn-cs"/>
            </a:rPr>
            <a:t>Ⅰ</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・ＲＰＡ等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Ⅰ</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ＣＴの活用</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等に取り組んでいるところであ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組織やポストの適正化を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図り定員の適正化に努める。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142875</xdr:rowOff>
    </xdr:to>
    <xdr:cxnSp macro="">
      <xdr:nvCxnSpPr>
        <xdr:cNvPr id="319" name="直線コネクタ 318"/>
        <xdr:cNvCxnSpPr/>
      </xdr:nvCxnSpPr>
      <xdr:spPr>
        <a:xfrm flipV="1">
          <a:off x="17018000" y="9906212"/>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114952</xdr:rowOff>
    </xdr:from>
    <xdr:ext cx="762000" cy="259045"/>
    <xdr:sp macro="" textlink="">
      <xdr:nvSpPr>
        <xdr:cNvPr id="320"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142875</xdr:rowOff>
    </xdr:from>
    <xdr:to>
      <xdr:col>81</xdr:col>
      <xdr:colOff>133350</xdr:colOff>
      <xdr:row>66</xdr:row>
      <xdr:rowOff>142875</xdr:rowOff>
    </xdr:to>
    <xdr:cxnSp macro="">
      <xdr:nvCxnSpPr>
        <xdr:cNvPr id="321" name="直線コネクタ 320"/>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22"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23" name="直線コネクタ 322"/>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6773</xdr:rowOff>
    </xdr:from>
    <xdr:to>
      <xdr:col>81</xdr:col>
      <xdr:colOff>44450</xdr:colOff>
      <xdr:row>61</xdr:row>
      <xdr:rowOff>14817</xdr:rowOff>
    </xdr:to>
    <xdr:cxnSp macro="">
      <xdr:nvCxnSpPr>
        <xdr:cNvPr id="324" name="直線コネクタ 323"/>
        <xdr:cNvCxnSpPr/>
      </xdr:nvCxnSpPr>
      <xdr:spPr>
        <a:xfrm>
          <a:off x="16179800" y="1046522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25" name="定員管理の状況平均値テキスト"/>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26" name="フローチャート: 判断 325"/>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158115</xdr:rowOff>
    </xdr:from>
    <xdr:to>
      <xdr:col>77</xdr:col>
      <xdr:colOff>44450</xdr:colOff>
      <xdr:row>61</xdr:row>
      <xdr:rowOff>6773</xdr:rowOff>
    </xdr:to>
    <xdr:cxnSp macro="">
      <xdr:nvCxnSpPr>
        <xdr:cNvPr id="327" name="直線コネクタ 326"/>
        <xdr:cNvCxnSpPr/>
      </xdr:nvCxnSpPr>
      <xdr:spPr>
        <a:xfrm>
          <a:off x="15290800" y="1044511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125942</xdr:rowOff>
    </xdr:from>
    <xdr:to>
      <xdr:col>72</xdr:col>
      <xdr:colOff>203200</xdr:colOff>
      <xdr:row>60</xdr:row>
      <xdr:rowOff>158115</xdr:rowOff>
    </xdr:to>
    <xdr:cxnSp macro="">
      <xdr:nvCxnSpPr>
        <xdr:cNvPr id="330" name="直線コネクタ 329"/>
        <xdr:cNvCxnSpPr/>
      </xdr:nvCxnSpPr>
      <xdr:spPr>
        <a:xfrm>
          <a:off x="14401800" y="1041294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12277</xdr:rowOff>
    </xdr:from>
    <xdr:to>
      <xdr:col>73</xdr:col>
      <xdr:colOff>44450</xdr:colOff>
      <xdr:row>61</xdr:row>
      <xdr:rowOff>113877</xdr:rowOff>
    </xdr:to>
    <xdr:sp macro="" textlink="">
      <xdr:nvSpPr>
        <xdr:cNvPr id="331" name="フローチャート: 判断 330"/>
        <xdr:cNvSpPr/>
      </xdr:nvSpPr>
      <xdr:spPr>
        <a:xfrm>
          <a:off x="15240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98654</xdr:rowOff>
    </xdr:from>
    <xdr:ext cx="762000" cy="259045"/>
    <xdr:sp macro="" textlink="">
      <xdr:nvSpPr>
        <xdr:cNvPr id="332" name="テキスト ボックス 331"/>
        <xdr:cNvSpPr txBox="1"/>
      </xdr:nvSpPr>
      <xdr:spPr>
        <a:xfrm>
          <a:off x="14909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81704</xdr:rowOff>
    </xdr:from>
    <xdr:to>
      <xdr:col>68</xdr:col>
      <xdr:colOff>152400</xdr:colOff>
      <xdr:row>60</xdr:row>
      <xdr:rowOff>125942</xdr:rowOff>
    </xdr:to>
    <xdr:cxnSp macro="">
      <xdr:nvCxnSpPr>
        <xdr:cNvPr id="333" name="直線コネクタ 332"/>
        <xdr:cNvCxnSpPr/>
      </xdr:nvCxnSpPr>
      <xdr:spPr>
        <a:xfrm>
          <a:off x="13512800" y="1036870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155575</xdr:rowOff>
    </xdr:from>
    <xdr:to>
      <xdr:col>68</xdr:col>
      <xdr:colOff>203200</xdr:colOff>
      <xdr:row>61</xdr:row>
      <xdr:rowOff>85725</xdr:rowOff>
    </xdr:to>
    <xdr:sp macro="" textlink="">
      <xdr:nvSpPr>
        <xdr:cNvPr id="334" name="フローチャート: 判断 333"/>
        <xdr:cNvSpPr/>
      </xdr:nvSpPr>
      <xdr:spPr>
        <a:xfrm>
          <a:off x="14351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70502</xdr:rowOff>
    </xdr:from>
    <xdr:ext cx="762000" cy="259045"/>
    <xdr:sp macro="" textlink="">
      <xdr:nvSpPr>
        <xdr:cNvPr id="335" name="テキスト ボックス 334"/>
        <xdr:cNvSpPr txBox="1"/>
      </xdr:nvSpPr>
      <xdr:spPr>
        <a:xfrm>
          <a:off x="14020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139488</xdr:rowOff>
    </xdr:from>
    <xdr:to>
      <xdr:col>64</xdr:col>
      <xdr:colOff>152400</xdr:colOff>
      <xdr:row>61</xdr:row>
      <xdr:rowOff>69638</xdr:rowOff>
    </xdr:to>
    <xdr:sp macro="" textlink="">
      <xdr:nvSpPr>
        <xdr:cNvPr id="336" name="フローチャート: 判断 335"/>
        <xdr:cNvSpPr/>
      </xdr:nvSpPr>
      <xdr:spPr>
        <a:xfrm>
          <a:off x="13462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54415</xdr:rowOff>
    </xdr:from>
    <xdr:ext cx="762000" cy="259045"/>
    <xdr:sp macro="" textlink="">
      <xdr:nvSpPr>
        <xdr:cNvPr id="337" name="テキスト ボックス 336"/>
        <xdr:cNvSpPr txBox="1"/>
      </xdr:nvSpPr>
      <xdr:spPr>
        <a:xfrm>
          <a:off x="13131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43" name="楕円 342"/>
        <xdr:cNvSpPr/>
      </xdr:nvSpPr>
      <xdr:spPr>
        <a:xfrm>
          <a:off x="16967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151994</xdr:rowOff>
    </xdr:from>
    <xdr:ext cx="762000" cy="259045"/>
    <xdr:sp macro="" textlink="">
      <xdr:nvSpPr>
        <xdr:cNvPr id="344" name="定員管理の状況該当値テキスト"/>
        <xdr:cNvSpPr txBox="1"/>
      </xdr:nvSpPr>
      <xdr:spPr>
        <a:xfrm>
          <a:off x="171069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127423</xdr:rowOff>
    </xdr:from>
    <xdr:to>
      <xdr:col>77</xdr:col>
      <xdr:colOff>95250</xdr:colOff>
      <xdr:row>61</xdr:row>
      <xdr:rowOff>57573</xdr:rowOff>
    </xdr:to>
    <xdr:sp macro="" textlink="">
      <xdr:nvSpPr>
        <xdr:cNvPr id="345" name="楕円 344"/>
        <xdr:cNvSpPr/>
      </xdr:nvSpPr>
      <xdr:spPr>
        <a:xfrm>
          <a:off x="16129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67750</xdr:rowOff>
    </xdr:from>
    <xdr:ext cx="736600" cy="259045"/>
    <xdr:sp macro="" textlink="">
      <xdr:nvSpPr>
        <xdr:cNvPr id="346" name="テキスト ボックス 345"/>
        <xdr:cNvSpPr txBox="1"/>
      </xdr:nvSpPr>
      <xdr:spPr>
        <a:xfrm>
          <a:off x="15798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107315</xdr:rowOff>
    </xdr:from>
    <xdr:to>
      <xdr:col>73</xdr:col>
      <xdr:colOff>44450</xdr:colOff>
      <xdr:row>61</xdr:row>
      <xdr:rowOff>37465</xdr:rowOff>
    </xdr:to>
    <xdr:sp macro="" textlink="">
      <xdr:nvSpPr>
        <xdr:cNvPr id="347" name="楕円 346"/>
        <xdr:cNvSpPr/>
      </xdr:nvSpPr>
      <xdr:spPr>
        <a:xfrm>
          <a:off x="15240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47642</xdr:rowOff>
    </xdr:from>
    <xdr:ext cx="762000" cy="259045"/>
    <xdr:sp macro="" textlink="">
      <xdr:nvSpPr>
        <xdr:cNvPr id="348" name="テキスト ボックス 347"/>
        <xdr:cNvSpPr txBox="1"/>
      </xdr:nvSpPr>
      <xdr:spPr>
        <a:xfrm>
          <a:off x="14909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75142</xdr:rowOff>
    </xdr:from>
    <xdr:to>
      <xdr:col>68</xdr:col>
      <xdr:colOff>203200</xdr:colOff>
      <xdr:row>61</xdr:row>
      <xdr:rowOff>5292</xdr:rowOff>
    </xdr:to>
    <xdr:sp macro="" textlink="">
      <xdr:nvSpPr>
        <xdr:cNvPr id="349" name="楕円 348"/>
        <xdr:cNvSpPr/>
      </xdr:nvSpPr>
      <xdr:spPr>
        <a:xfrm>
          <a:off x="14351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15469</xdr:rowOff>
    </xdr:from>
    <xdr:ext cx="762000" cy="259045"/>
    <xdr:sp macro="" textlink="">
      <xdr:nvSpPr>
        <xdr:cNvPr id="350" name="テキスト ボックス 349"/>
        <xdr:cNvSpPr txBox="1"/>
      </xdr:nvSpPr>
      <xdr:spPr>
        <a:xfrm>
          <a:off x="14020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30904</xdr:rowOff>
    </xdr:from>
    <xdr:to>
      <xdr:col>64</xdr:col>
      <xdr:colOff>152400</xdr:colOff>
      <xdr:row>60</xdr:row>
      <xdr:rowOff>132504</xdr:rowOff>
    </xdr:to>
    <xdr:sp macro="" textlink="">
      <xdr:nvSpPr>
        <xdr:cNvPr id="351" name="楕円 350"/>
        <xdr:cNvSpPr/>
      </xdr:nvSpPr>
      <xdr:spPr>
        <a:xfrm>
          <a:off x="13462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142681</xdr:rowOff>
    </xdr:from>
    <xdr:ext cx="762000" cy="259045"/>
    <xdr:sp macro="" textlink="">
      <xdr:nvSpPr>
        <xdr:cNvPr id="352" name="テキスト ボックス 351"/>
        <xdr:cNvSpPr txBox="1"/>
      </xdr:nvSpPr>
      <xdr:spPr>
        <a:xfrm>
          <a:off x="13131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年間の推移をみると、比率は年々改善傾向で推移している。当年度は前年度に比べ０．８ポイント改善したが、これは３箇年の平均値であり、当年度の単年度実質公債費比率２．６％が、平成３０年度の５．３％を下回ったことによる。単年度実質公債費比率は、前年度に比べ０．５ポイント悪化しているが、これは臨時財政対策債や学校教育施設等整備事業債などの</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元利償還金の増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が主な要因となっている。第七次総合計画（令和３～１２年度）においては令和７年度の実質公債費比率の目標値を３．２％としており、引き続きその目標が達成できるよう、市債発行の抑制に努めていく。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9" name="直線コネクタ 368"/>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0" name="テキスト ボックス 369"/>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1" name="直線コネクタ 370"/>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2" name="テキスト ボックス 371"/>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3" name="直線コネクタ 372"/>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4" name="テキスト ボックス 373"/>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7" name="直線コネクタ 376"/>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8" name="テキスト ボックス 377"/>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9" name="直線コネクタ 37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0" name="テキスト ボックス 37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1" name="直線コネクタ 380"/>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84" name="直線コネクタ 383"/>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5"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6" name="直線コネクタ 385"/>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8" name="直線コネクタ 38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158221</xdr:rowOff>
    </xdr:from>
    <xdr:to>
      <xdr:col>81</xdr:col>
      <xdr:colOff>44450</xdr:colOff>
      <xdr:row>39</xdr:row>
      <xdr:rowOff>67204</xdr:rowOff>
    </xdr:to>
    <xdr:cxnSp macro="">
      <xdr:nvCxnSpPr>
        <xdr:cNvPr id="389" name="直線コネクタ 388"/>
        <xdr:cNvCxnSpPr/>
      </xdr:nvCxnSpPr>
      <xdr:spPr>
        <a:xfrm flipV="1">
          <a:off x="16179800" y="6673321"/>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90" name="公債費負担の状況平均値テキスト"/>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1" name="フローチャート: 判断 390"/>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67204</xdr:rowOff>
    </xdr:from>
    <xdr:to>
      <xdr:col>77</xdr:col>
      <xdr:colOff>44450</xdr:colOff>
      <xdr:row>39</xdr:row>
      <xdr:rowOff>167746</xdr:rowOff>
    </xdr:to>
    <xdr:cxnSp macro="">
      <xdr:nvCxnSpPr>
        <xdr:cNvPr id="392" name="直線コネクタ 391"/>
        <xdr:cNvCxnSpPr/>
      </xdr:nvCxnSpPr>
      <xdr:spPr>
        <a:xfrm flipV="1">
          <a:off x="15290800" y="6753754"/>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3" name="フローチャート: 判断 392"/>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102252</xdr:rowOff>
    </xdr:from>
    <xdr:ext cx="736600" cy="259045"/>
    <xdr:sp macro="" textlink="">
      <xdr:nvSpPr>
        <xdr:cNvPr id="394" name="テキスト ボックス 393"/>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167746</xdr:rowOff>
    </xdr:from>
    <xdr:to>
      <xdr:col>72</xdr:col>
      <xdr:colOff>203200</xdr:colOff>
      <xdr:row>40</xdr:row>
      <xdr:rowOff>56621</xdr:rowOff>
    </xdr:to>
    <xdr:cxnSp macro="">
      <xdr:nvCxnSpPr>
        <xdr:cNvPr id="395" name="直線コネクタ 394"/>
        <xdr:cNvCxnSpPr/>
      </xdr:nvCxnSpPr>
      <xdr:spPr>
        <a:xfrm flipV="1">
          <a:off x="14401800" y="685429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46038</xdr:rowOff>
    </xdr:from>
    <xdr:to>
      <xdr:col>73</xdr:col>
      <xdr:colOff>44450</xdr:colOff>
      <xdr:row>40</xdr:row>
      <xdr:rowOff>147638</xdr:rowOff>
    </xdr:to>
    <xdr:sp macro="" textlink="">
      <xdr:nvSpPr>
        <xdr:cNvPr id="396" name="フローチャート: 判断 395"/>
        <xdr:cNvSpPr/>
      </xdr:nvSpPr>
      <xdr:spPr>
        <a:xfrm>
          <a:off x="15240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132415</xdr:rowOff>
    </xdr:from>
    <xdr:ext cx="762000" cy="259045"/>
    <xdr:sp macro="" textlink="">
      <xdr:nvSpPr>
        <xdr:cNvPr id="397" name="テキスト ボックス 396"/>
        <xdr:cNvSpPr txBox="1"/>
      </xdr:nvSpPr>
      <xdr:spPr>
        <a:xfrm>
          <a:off x="14909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56621</xdr:rowOff>
    </xdr:from>
    <xdr:to>
      <xdr:col>68</xdr:col>
      <xdr:colOff>152400</xdr:colOff>
      <xdr:row>40</xdr:row>
      <xdr:rowOff>106892</xdr:rowOff>
    </xdr:to>
    <xdr:cxnSp macro="">
      <xdr:nvCxnSpPr>
        <xdr:cNvPr id="398" name="直線コネクタ 397"/>
        <xdr:cNvCxnSpPr/>
      </xdr:nvCxnSpPr>
      <xdr:spPr>
        <a:xfrm flipV="1">
          <a:off x="13512800" y="6914621"/>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66146</xdr:rowOff>
    </xdr:from>
    <xdr:to>
      <xdr:col>68</xdr:col>
      <xdr:colOff>203200</xdr:colOff>
      <xdr:row>40</xdr:row>
      <xdr:rowOff>167746</xdr:rowOff>
    </xdr:to>
    <xdr:sp macro="" textlink="">
      <xdr:nvSpPr>
        <xdr:cNvPr id="399" name="フローチャート: 判断 398"/>
        <xdr:cNvSpPr/>
      </xdr:nvSpPr>
      <xdr:spPr>
        <a:xfrm>
          <a:off x="14351000" y="69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152523</xdr:rowOff>
    </xdr:from>
    <xdr:ext cx="762000" cy="259045"/>
    <xdr:sp macro="" textlink="">
      <xdr:nvSpPr>
        <xdr:cNvPr id="400" name="テキスト ボックス 399"/>
        <xdr:cNvSpPr txBox="1"/>
      </xdr:nvSpPr>
      <xdr:spPr>
        <a:xfrm>
          <a:off x="14020800" y="701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86254</xdr:rowOff>
    </xdr:from>
    <xdr:to>
      <xdr:col>64</xdr:col>
      <xdr:colOff>152400</xdr:colOff>
      <xdr:row>41</xdr:row>
      <xdr:rowOff>16404</xdr:rowOff>
    </xdr:to>
    <xdr:sp macro="" textlink="">
      <xdr:nvSpPr>
        <xdr:cNvPr id="401" name="フローチャート: 判断 400"/>
        <xdr:cNvSpPr/>
      </xdr:nvSpPr>
      <xdr:spPr>
        <a:xfrm>
          <a:off x="13462000" y="694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1181</xdr:rowOff>
    </xdr:from>
    <xdr:ext cx="762000" cy="259045"/>
    <xdr:sp macro="" textlink="">
      <xdr:nvSpPr>
        <xdr:cNvPr id="402" name="テキスト ボックス 401"/>
        <xdr:cNvSpPr txBox="1"/>
      </xdr:nvSpPr>
      <xdr:spPr>
        <a:xfrm>
          <a:off x="13131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107421</xdr:rowOff>
    </xdr:from>
    <xdr:to>
      <xdr:col>81</xdr:col>
      <xdr:colOff>95250</xdr:colOff>
      <xdr:row>39</xdr:row>
      <xdr:rowOff>37571</xdr:rowOff>
    </xdr:to>
    <xdr:sp macro="" textlink="">
      <xdr:nvSpPr>
        <xdr:cNvPr id="408" name="楕円 407"/>
        <xdr:cNvSpPr/>
      </xdr:nvSpPr>
      <xdr:spPr>
        <a:xfrm>
          <a:off x="16967200" y="662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123948</xdr:rowOff>
    </xdr:from>
    <xdr:ext cx="762000" cy="259045"/>
    <xdr:sp macro="" textlink="">
      <xdr:nvSpPr>
        <xdr:cNvPr id="409" name="公債費負担の状況該当値テキスト"/>
        <xdr:cNvSpPr txBox="1"/>
      </xdr:nvSpPr>
      <xdr:spPr>
        <a:xfrm>
          <a:off x="17106900" y="646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16404</xdr:rowOff>
    </xdr:from>
    <xdr:to>
      <xdr:col>77</xdr:col>
      <xdr:colOff>95250</xdr:colOff>
      <xdr:row>39</xdr:row>
      <xdr:rowOff>118004</xdr:rowOff>
    </xdr:to>
    <xdr:sp macro="" textlink="">
      <xdr:nvSpPr>
        <xdr:cNvPr id="410" name="楕円 409"/>
        <xdr:cNvSpPr/>
      </xdr:nvSpPr>
      <xdr:spPr>
        <a:xfrm>
          <a:off x="16129000" y="670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128181</xdr:rowOff>
    </xdr:from>
    <xdr:ext cx="736600" cy="259045"/>
    <xdr:sp macro="" textlink="">
      <xdr:nvSpPr>
        <xdr:cNvPr id="411" name="テキスト ボックス 410"/>
        <xdr:cNvSpPr txBox="1"/>
      </xdr:nvSpPr>
      <xdr:spPr>
        <a:xfrm>
          <a:off x="15798800" y="647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116946</xdr:rowOff>
    </xdr:from>
    <xdr:to>
      <xdr:col>73</xdr:col>
      <xdr:colOff>44450</xdr:colOff>
      <xdr:row>40</xdr:row>
      <xdr:rowOff>47096</xdr:rowOff>
    </xdr:to>
    <xdr:sp macro="" textlink="">
      <xdr:nvSpPr>
        <xdr:cNvPr id="412" name="楕円 411"/>
        <xdr:cNvSpPr/>
      </xdr:nvSpPr>
      <xdr:spPr>
        <a:xfrm>
          <a:off x="15240000" y="680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57273</xdr:rowOff>
    </xdr:from>
    <xdr:ext cx="762000" cy="259045"/>
    <xdr:sp macro="" textlink="">
      <xdr:nvSpPr>
        <xdr:cNvPr id="413" name="テキスト ボックス 412"/>
        <xdr:cNvSpPr txBox="1"/>
      </xdr:nvSpPr>
      <xdr:spPr>
        <a:xfrm>
          <a:off x="14909800" y="657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5821</xdr:rowOff>
    </xdr:from>
    <xdr:to>
      <xdr:col>68</xdr:col>
      <xdr:colOff>203200</xdr:colOff>
      <xdr:row>40</xdr:row>
      <xdr:rowOff>107421</xdr:rowOff>
    </xdr:to>
    <xdr:sp macro="" textlink="">
      <xdr:nvSpPr>
        <xdr:cNvPr id="414" name="楕円 413"/>
        <xdr:cNvSpPr/>
      </xdr:nvSpPr>
      <xdr:spPr>
        <a:xfrm>
          <a:off x="14351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117598</xdr:rowOff>
    </xdr:from>
    <xdr:ext cx="762000" cy="259045"/>
    <xdr:sp macro="" textlink="">
      <xdr:nvSpPr>
        <xdr:cNvPr id="415" name="テキスト ボックス 414"/>
        <xdr:cNvSpPr txBox="1"/>
      </xdr:nvSpPr>
      <xdr:spPr>
        <a:xfrm>
          <a:off x="14020800" y="663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56092</xdr:rowOff>
    </xdr:from>
    <xdr:to>
      <xdr:col>64</xdr:col>
      <xdr:colOff>152400</xdr:colOff>
      <xdr:row>40</xdr:row>
      <xdr:rowOff>157692</xdr:rowOff>
    </xdr:to>
    <xdr:sp macro="" textlink="">
      <xdr:nvSpPr>
        <xdr:cNvPr id="416" name="楕円 415"/>
        <xdr:cNvSpPr/>
      </xdr:nvSpPr>
      <xdr:spPr>
        <a:xfrm>
          <a:off x="13462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167869</xdr:rowOff>
    </xdr:from>
    <xdr:ext cx="762000" cy="259045"/>
    <xdr:sp macro="" textlink="">
      <xdr:nvSpPr>
        <xdr:cNvPr id="417" name="テキスト ボックス 416"/>
        <xdr:cNvSpPr txBox="1"/>
      </xdr:nvSpPr>
      <xdr:spPr>
        <a:xfrm>
          <a:off x="13131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２７．９ポイントと大幅に改善したが、これは下水道事業の地方債残高の減少などにより公営企業債等繰入見込額が１７０．９億円減少したことや、決算剰余金の増に伴い基金への積立を行ったことで充当可能基金の額が増加したことが主な要因となっている。しかし、今後は老朽化した施設の更新等により比率が上昇することが見込まれることか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各種事業について計画段階から事業内容を精査し、財政の健全化に努める。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161713</xdr:rowOff>
    </xdr:to>
    <xdr:cxnSp macro="">
      <xdr:nvCxnSpPr>
        <xdr:cNvPr id="446" name="直線コネクタ 445"/>
        <xdr:cNvCxnSpPr/>
      </xdr:nvCxnSpPr>
      <xdr:spPr>
        <a:xfrm flipV="1">
          <a:off x="17018000" y="237066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133790</xdr:rowOff>
    </xdr:from>
    <xdr:ext cx="762000" cy="259045"/>
    <xdr:sp macro="" textlink="">
      <xdr:nvSpPr>
        <xdr:cNvPr id="447" name="将来負担の状況最小値テキスト"/>
        <xdr:cNvSpPr txBox="1"/>
      </xdr:nvSpPr>
      <xdr:spPr>
        <a:xfrm>
          <a:off x="17106900" y="373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161713</xdr:rowOff>
    </xdr:from>
    <xdr:to>
      <xdr:col>81</xdr:col>
      <xdr:colOff>133350</xdr:colOff>
      <xdr:row>21</xdr:row>
      <xdr:rowOff>161713</xdr:rowOff>
    </xdr:to>
    <xdr:cxnSp macro="">
      <xdr:nvCxnSpPr>
        <xdr:cNvPr id="448" name="直線コネクタ 447"/>
        <xdr:cNvCxnSpPr/>
      </xdr:nvCxnSpPr>
      <xdr:spPr>
        <a:xfrm>
          <a:off x="16929100" y="376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168360</xdr:rowOff>
    </xdr:from>
    <xdr:to>
      <xdr:col>81</xdr:col>
      <xdr:colOff>44450</xdr:colOff>
      <xdr:row>15</xdr:row>
      <xdr:rowOff>49869</xdr:rowOff>
    </xdr:to>
    <xdr:cxnSp macro="">
      <xdr:nvCxnSpPr>
        <xdr:cNvPr id="451" name="直線コネクタ 450"/>
        <xdr:cNvCxnSpPr/>
      </xdr:nvCxnSpPr>
      <xdr:spPr>
        <a:xfrm flipV="1">
          <a:off x="16179800" y="2397210"/>
          <a:ext cx="838200" cy="22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79858</xdr:rowOff>
    </xdr:from>
    <xdr:ext cx="762000" cy="259045"/>
    <xdr:sp macro="" textlink="">
      <xdr:nvSpPr>
        <xdr:cNvPr id="452" name="将来負担の状況平均値テキスト"/>
        <xdr:cNvSpPr txBox="1"/>
      </xdr:nvSpPr>
      <xdr:spPr>
        <a:xfrm>
          <a:off x="17106900" y="24801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107781</xdr:rowOff>
    </xdr:from>
    <xdr:to>
      <xdr:col>81</xdr:col>
      <xdr:colOff>95250</xdr:colOff>
      <xdr:row>15</xdr:row>
      <xdr:rowOff>37931</xdr:rowOff>
    </xdr:to>
    <xdr:sp macro="" textlink="">
      <xdr:nvSpPr>
        <xdr:cNvPr id="453" name="フローチャート: 判断 452"/>
        <xdr:cNvSpPr/>
      </xdr:nvSpPr>
      <xdr:spPr>
        <a:xfrm>
          <a:off x="16967200" y="25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49869</xdr:rowOff>
    </xdr:from>
    <xdr:to>
      <xdr:col>77</xdr:col>
      <xdr:colOff>44450</xdr:colOff>
      <xdr:row>15</xdr:row>
      <xdr:rowOff>145584</xdr:rowOff>
    </xdr:to>
    <xdr:cxnSp macro="">
      <xdr:nvCxnSpPr>
        <xdr:cNvPr id="454" name="直線コネクタ 453"/>
        <xdr:cNvCxnSpPr/>
      </xdr:nvCxnSpPr>
      <xdr:spPr>
        <a:xfrm flipV="1">
          <a:off x="15290800" y="2621619"/>
          <a:ext cx="889000" cy="9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1482</xdr:rowOff>
    </xdr:from>
    <xdr:to>
      <xdr:col>77</xdr:col>
      <xdr:colOff>95250</xdr:colOff>
      <xdr:row>15</xdr:row>
      <xdr:rowOff>103082</xdr:rowOff>
    </xdr:to>
    <xdr:sp macro="" textlink="">
      <xdr:nvSpPr>
        <xdr:cNvPr id="455" name="フローチャート: 判断 454"/>
        <xdr:cNvSpPr/>
      </xdr:nvSpPr>
      <xdr:spPr>
        <a:xfrm>
          <a:off x="16129000" y="257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87859</xdr:rowOff>
    </xdr:from>
    <xdr:ext cx="736600" cy="259045"/>
    <xdr:sp macro="" textlink="">
      <xdr:nvSpPr>
        <xdr:cNvPr id="456" name="テキスト ボックス 455"/>
        <xdr:cNvSpPr txBox="1"/>
      </xdr:nvSpPr>
      <xdr:spPr>
        <a:xfrm>
          <a:off x="15798800" y="2659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145584</xdr:rowOff>
    </xdr:from>
    <xdr:to>
      <xdr:col>72</xdr:col>
      <xdr:colOff>203200</xdr:colOff>
      <xdr:row>16</xdr:row>
      <xdr:rowOff>12742</xdr:rowOff>
    </xdr:to>
    <xdr:cxnSp macro="">
      <xdr:nvCxnSpPr>
        <xdr:cNvPr id="457" name="直線コネクタ 456"/>
        <xdr:cNvCxnSpPr/>
      </xdr:nvCxnSpPr>
      <xdr:spPr>
        <a:xfrm flipV="1">
          <a:off x="14401800" y="271733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20786</xdr:rowOff>
    </xdr:from>
    <xdr:to>
      <xdr:col>73</xdr:col>
      <xdr:colOff>44450</xdr:colOff>
      <xdr:row>15</xdr:row>
      <xdr:rowOff>122386</xdr:rowOff>
    </xdr:to>
    <xdr:sp macro="" textlink="">
      <xdr:nvSpPr>
        <xdr:cNvPr id="458" name="フローチャート: 判断 457"/>
        <xdr:cNvSpPr/>
      </xdr:nvSpPr>
      <xdr:spPr>
        <a:xfrm>
          <a:off x="152400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132563</xdr:rowOff>
    </xdr:from>
    <xdr:ext cx="762000" cy="259045"/>
    <xdr:sp macro="" textlink="">
      <xdr:nvSpPr>
        <xdr:cNvPr id="459" name="テキスト ボックス 458"/>
        <xdr:cNvSpPr txBox="1"/>
      </xdr:nvSpPr>
      <xdr:spPr>
        <a:xfrm>
          <a:off x="14909800" y="236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142367</xdr:rowOff>
    </xdr:from>
    <xdr:to>
      <xdr:col>68</xdr:col>
      <xdr:colOff>152400</xdr:colOff>
      <xdr:row>16</xdr:row>
      <xdr:rowOff>12742</xdr:rowOff>
    </xdr:to>
    <xdr:cxnSp macro="">
      <xdr:nvCxnSpPr>
        <xdr:cNvPr id="460" name="直線コネクタ 459"/>
        <xdr:cNvCxnSpPr/>
      </xdr:nvCxnSpPr>
      <xdr:spPr>
        <a:xfrm>
          <a:off x="13512800" y="2714117"/>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21590</xdr:rowOff>
    </xdr:from>
    <xdr:to>
      <xdr:col>68</xdr:col>
      <xdr:colOff>203200</xdr:colOff>
      <xdr:row>15</xdr:row>
      <xdr:rowOff>123190</xdr:rowOff>
    </xdr:to>
    <xdr:sp macro="" textlink="">
      <xdr:nvSpPr>
        <xdr:cNvPr id="461" name="フローチャート: 判断 460"/>
        <xdr:cNvSpPr/>
      </xdr:nvSpPr>
      <xdr:spPr>
        <a:xfrm>
          <a:off x="14351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133367</xdr:rowOff>
    </xdr:from>
    <xdr:ext cx="762000" cy="259045"/>
    <xdr:sp macro="" textlink="">
      <xdr:nvSpPr>
        <xdr:cNvPr id="462" name="テキスト ボックス 461"/>
        <xdr:cNvSpPr txBox="1"/>
      </xdr:nvSpPr>
      <xdr:spPr>
        <a:xfrm>
          <a:off x="14020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50546</xdr:rowOff>
    </xdr:from>
    <xdr:to>
      <xdr:col>64</xdr:col>
      <xdr:colOff>152400</xdr:colOff>
      <xdr:row>15</xdr:row>
      <xdr:rowOff>152146</xdr:rowOff>
    </xdr:to>
    <xdr:sp macro="" textlink="">
      <xdr:nvSpPr>
        <xdr:cNvPr id="463" name="フローチャート: 判断 462"/>
        <xdr:cNvSpPr/>
      </xdr:nvSpPr>
      <xdr:spPr>
        <a:xfrm>
          <a:off x="13462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162323</xdr:rowOff>
    </xdr:from>
    <xdr:ext cx="762000" cy="259045"/>
    <xdr:sp macro="" textlink="">
      <xdr:nvSpPr>
        <xdr:cNvPr id="464" name="テキスト ボックス 463"/>
        <xdr:cNvSpPr txBox="1"/>
      </xdr:nvSpPr>
      <xdr:spPr>
        <a:xfrm>
          <a:off x="13131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117560</xdr:rowOff>
    </xdr:from>
    <xdr:to>
      <xdr:col>81</xdr:col>
      <xdr:colOff>95250</xdr:colOff>
      <xdr:row>14</xdr:row>
      <xdr:rowOff>47710</xdr:rowOff>
    </xdr:to>
    <xdr:sp macro="" textlink="">
      <xdr:nvSpPr>
        <xdr:cNvPr id="470" name="楕円 469"/>
        <xdr:cNvSpPr/>
      </xdr:nvSpPr>
      <xdr:spPr>
        <a:xfrm>
          <a:off x="16967200" y="23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38837</xdr:rowOff>
    </xdr:from>
    <xdr:ext cx="762000" cy="259045"/>
    <xdr:sp macro="" textlink="">
      <xdr:nvSpPr>
        <xdr:cNvPr id="471" name="将来負担の状況該当値テキスト"/>
        <xdr:cNvSpPr txBox="1"/>
      </xdr:nvSpPr>
      <xdr:spPr>
        <a:xfrm>
          <a:off x="17106900" y="226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170519</xdr:rowOff>
    </xdr:from>
    <xdr:to>
      <xdr:col>77</xdr:col>
      <xdr:colOff>95250</xdr:colOff>
      <xdr:row>15</xdr:row>
      <xdr:rowOff>100669</xdr:rowOff>
    </xdr:to>
    <xdr:sp macro="" textlink="">
      <xdr:nvSpPr>
        <xdr:cNvPr id="472" name="楕円 471"/>
        <xdr:cNvSpPr/>
      </xdr:nvSpPr>
      <xdr:spPr>
        <a:xfrm>
          <a:off x="16129000" y="257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110846</xdr:rowOff>
    </xdr:from>
    <xdr:ext cx="736600" cy="259045"/>
    <xdr:sp macro="" textlink="">
      <xdr:nvSpPr>
        <xdr:cNvPr id="473" name="テキスト ボックス 472"/>
        <xdr:cNvSpPr txBox="1"/>
      </xdr:nvSpPr>
      <xdr:spPr>
        <a:xfrm>
          <a:off x="15798800" y="2339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94784</xdr:rowOff>
    </xdr:from>
    <xdr:to>
      <xdr:col>73</xdr:col>
      <xdr:colOff>44450</xdr:colOff>
      <xdr:row>16</xdr:row>
      <xdr:rowOff>24934</xdr:rowOff>
    </xdr:to>
    <xdr:sp macro="" textlink="">
      <xdr:nvSpPr>
        <xdr:cNvPr id="474" name="楕円 473"/>
        <xdr:cNvSpPr/>
      </xdr:nvSpPr>
      <xdr:spPr>
        <a:xfrm>
          <a:off x="15240000" y="26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9711</xdr:rowOff>
    </xdr:from>
    <xdr:ext cx="762000" cy="259045"/>
    <xdr:sp macro="" textlink="">
      <xdr:nvSpPr>
        <xdr:cNvPr id="475" name="テキスト ボックス 474"/>
        <xdr:cNvSpPr txBox="1"/>
      </xdr:nvSpPr>
      <xdr:spPr>
        <a:xfrm>
          <a:off x="14909800" y="275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133392</xdr:rowOff>
    </xdr:from>
    <xdr:to>
      <xdr:col>68</xdr:col>
      <xdr:colOff>203200</xdr:colOff>
      <xdr:row>16</xdr:row>
      <xdr:rowOff>63542</xdr:rowOff>
    </xdr:to>
    <xdr:sp macro="" textlink="">
      <xdr:nvSpPr>
        <xdr:cNvPr id="476" name="楕円 475"/>
        <xdr:cNvSpPr/>
      </xdr:nvSpPr>
      <xdr:spPr>
        <a:xfrm>
          <a:off x="14351000" y="270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48319</xdr:rowOff>
    </xdr:from>
    <xdr:ext cx="762000" cy="259045"/>
    <xdr:sp macro="" textlink="">
      <xdr:nvSpPr>
        <xdr:cNvPr id="477" name="テキスト ボックス 476"/>
        <xdr:cNvSpPr txBox="1"/>
      </xdr:nvSpPr>
      <xdr:spPr>
        <a:xfrm>
          <a:off x="14020800" y="279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91567</xdr:rowOff>
    </xdr:from>
    <xdr:to>
      <xdr:col>64</xdr:col>
      <xdr:colOff>152400</xdr:colOff>
      <xdr:row>16</xdr:row>
      <xdr:rowOff>21717</xdr:rowOff>
    </xdr:to>
    <xdr:sp macro="" textlink="">
      <xdr:nvSpPr>
        <xdr:cNvPr id="478" name="楕円 477"/>
        <xdr:cNvSpPr/>
      </xdr:nvSpPr>
      <xdr:spPr>
        <a:xfrm>
          <a:off x="13462000" y="266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6494</xdr:rowOff>
    </xdr:from>
    <xdr:ext cx="762000" cy="259045"/>
    <xdr:sp macro="" textlink="">
      <xdr:nvSpPr>
        <xdr:cNvPr id="479" name="テキスト ボックス 478"/>
        <xdr:cNvSpPr txBox="1"/>
      </xdr:nvSpPr>
      <xdr:spPr>
        <a:xfrm>
          <a:off x="13131800" y="274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479,861
473,359
355.63
226,103,905
215,647,884
9,415,531
116,122,915
196,550,713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経常収支比率は、退職者数の減により退職金が減少したことから、前年度から１．４ポイント減少しており、類似団体平均値を０．７ポイント下回っている。本市では、行財政改革プラン２０１６（平成２８～令和元年度）において、行政組織のスリム化等に取り組んできたが、引き続き行財政改革プラン２０２０（令和２～６年度）において、Ａ</a:t>
          </a:r>
          <a:r>
            <a:rPr kumimoji="1" lang="en-US" altLang="ja-JP" sz="1100" b="0" i="0" u="none" strike="noStrike" kern="0" cap="none" spc="0" normalizeH="0" baseline="0" noProof="0">
              <a:ln>
                <a:noFill/>
              </a:ln>
              <a:solidFill>
                <a:prstClr val="black"/>
              </a:solidFill>
              <a:effectLst/>
              <a:uLnTx/>
              <a:uFillTx/>
              <a:latin typeface="+mn-lt"/>
              <a:ea typeface="+mn-ea"/>
              <a:cs typeface="+mn-cs"/>
            </a:rPr>
            <a:t>Ⅰ</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・ＲＰＡ等</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Ⅰ</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ＣＴの活用や、給食調理業務の民間委託などの民間活力導入の推進により、今後も組織やポストの適正化を図り、人件費削減に努める。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37</xdr:row>
      <xdr:rowOff>8890</xdr:rowOff>
    </xdr:to>
    <xdr:cxnSp macro="">
      <xdr:nvCxnSpPr>
        <xdr:cNvPr id="66" name="直線コネクタ 65"/>
        <xdr:cNvCxnSpPr/>
      </xdr:nvCxnSpPr>
      <xdr:spPr>
        <a:xfrm flipV="1">
          <a:off x="3987800" y="62458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8890</xdr:rowOff>
    </xdr:to>
    <xdr:cxnSp macro="">
      <xdr:nvCxnSpPr>
        <xdr:cNvPr id="69" name="直線コネクタ 68"/>
        <xdr:cNvCxnSpPr/>
      </xdr:nvCxnSpPr>
      <xdr:spPr>
        <a:xfrm>
          <a:off x="3098800" y="629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119380</xdr:rowOff>
    </xdr:to>
    <xdr:cxnSp macro="">
      <xdr:nvCxnSpPr>
        <xdr:cNvPr id="72" name="直線コネクタ 71"/>
        <xdr:cNvCxnSpPr/>
      </xdr:nvCxnSpPr>
      <xdr:spPr>
        <a:xfrm>
          <a:off x="2209800" y="626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88900</xdr:rowOff>
    </xdr:to>
    <xdr:cxnSp macro="">
      <xdr:nvCxnSpPr>
        <xdr:cNvPr id="75" name="直線コネクタ 74"/>
        <xdr:cNvCxnSpPr/>
      </xdr:nvCxnSpPr>
      <xdr:spPr>
        <a:xfrm>
          <a:off x="1320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88" name="テキスト ボックス 87"/>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90" name="テキスト ボックス 89"/>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は、前年度から０．３ポイント減少しており、類似団体平均値を１．５ポイント下回っているが、決算額は増加している。これは、給食調理業務などの民間委託に係る経費が増加しているためであり、人件費の抑制に寄与している。今後も、施設管理や給食調理業務などの民間委託化を進め、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21</xdr:row>
      <xdr:rowOff>69850</xdr:rowOff>
    </xdr:to>
    <xdr:cxnSp macro="">
      <xdr:nvCxnSpPr>
        <xdr:cNvPr id="124" name="直線コネクタ 123"/>
        <xdr:cNvCxnSpPr/>
      </xdr:nvCxnSpPr>
      <xdr:spPr>
        <a:xfrm flipV="1">
          <a:off x="16510000" y="2146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64407</xdr:rowOff>
    </xdr:to>
    <xdr:cxnSp macro="">
      <xdr:nvCxnSpPr>
        <xdr:cNvPr id="129" name="直線コネクタ 128"/>
        <xdr:cNvCxnSpPr/>
      </xdr:nvCxnSpPr>
      <xdr:spPr>
        <a:xfrm flipV="1">
          <a:off x="15671800" y="2603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116313</xdr:rowOff>
    </xdr:from>
    <xdr:ext cx="762000" cy="259045"/>
    <xdr:sp macro="" textlink="">
      <xdr:nvSpPr>
        <xdr:cNvPr id="130" name="物件費平均値テキスト"/>
        <xdr:cNvSpPr txBox="1"/>
      </xdr:nvSpPr>
      <xdr:spPr>
        <a:xfrm>
          <a:off x="16598900" y="2688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31" name="フローチャート: 判断 130"/>
        <xdr:cNvSpPr/>
      </xdr:nvSpPr>
      <xdr:spPr>
        <a:xfrm>
          <a:off x="164592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64407</xdr:rowOff>
    </xdr:from>
    <xdr:to>
      <xdr:col>78</xdr:col>
      <xdr:colOff>69850</xdr:colOff>
      <xdr:row>16</xdr:row>
      <xdr:rowOff>88900</xdr:rowOff>
    </xdr:to>
    <xdr:cxnSp macro="">
      <xdr:nvCxnSpPr>
        <xdr:cNvPr id="132" name="直線コネクタ 131"/>
        <xdr:cNvCxnSpPr/>
      </xdr:nvCxnSpPr>
      <xdr:spPr>
        <a:xfrm flipV="1">
          <a:off x="14782800" y="26361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88900</xdr:rowOff>
    </xdr:to>
    <xdr:cxnSp macro="">
      <xdr:nvCxnSpPr>
        <xdr:cNvPr id="135" name="直線コネクタ 134"/>
        <xdr:cNvCxnSpPr/>
      </xdr:nvCxnSpPr>
      <xdr:spPr>
        <a:xfrm>
          <a:off x="13893800" y="2745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6" name="フローチャート: 判断 135"/>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7" name="テキスト ボックス 136"/>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16</xdr:row>
      <xdr:rowOff>12700</xdr:rowOff>
    </xdr:to>
    <xdr:cxnSp macro="">
      <xdr:nvCxnSpPr>
        <xdr:cNvPr id="138" name="直線コネクタ 137"/>
        <xdr:cNvCxnSpPr/>
      </xdr:nvCxnSpPr>
      <xdr:spPr>
        <a:xfrm flipV="1">
          <a:off x="13004800" y="2745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41" name="フローチャート: 判断 140"/>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102706</xdr:rowOff>
    </xdr:from>
    <xdr:ext cx="762000" cy="259045"/>
    <xdr:sp macro="" textlink="">
      <xdr:nvSpPr>
        <xdr:cNvPr id="142" name="テキスト ボックス 141"/>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9"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macro="" textlink="">
      <xdr:nvSpPr>
        <xdr:cNvPr id="150" name="楕円 149"/>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125384</xdr:rowOff>
    </xdr:from>
    <xdr:ext cx="736600" cy="259045"/>
    <xdr:sp macro="" textlink="">
      <xdr:nvSpPr>
        <xdr:cNvPr id="151" name="テキスト ボックス 150"/>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2" name="楕円 151"/>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3" name="テキスト ボックス 152"/>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122464</xdr:rowOff>
    </xdr:from>
    <xdr:to>
      <xdr:col>69</xdr:col>
      <xdr:colOff>142875</xdr:colOff>
      <xdr:row>16</xdr:row>
      <xdr:rowOff>52614</xdr:rowOff>
    </xdr:to>
    <xdr:sp macro="" textlink="">
      <xdr:nvSpPr>
        <xdr:cNvPr id="154" name="楕円 153"/>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62791</xdr:rowOff>
    </xdr:from>
    <xdr:ext cx="762000" cy="259045"/>
    <xdr:sp macro="" textlink="">
      <xdr:nvSpPr>
        <xdr:cNvPr id="155" name="テキスト ボックス 154"/>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6" name="楕円 155"/>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7" name="テキスト ボックス 156"/>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扶助費に係る経常収支比率は、前年度から０．４ポイント減少しているが、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施設型・地域型保育給付事業費や子ども医療費助成事業</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の増により、</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決算額は増加している。類似団体平均値を０．８ポイント下回ってはいるが、令和５年度より助成対象を拡大する子ども医療費助成事業費をはじめとして、今後も高齢化の進展や障がい者支援対策などにかかる扶助費の増加が見込まれるため、健全な財政運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95250</xdr:rowOff>
    </xdr:to>
    <xdr:cxnSp macro="">
      <xdr:nvCxnSpPr>
        <xdr:cNvPr id="185" name="直線コネクタ 184"/>
        <xdr:cNvCxnSpPr/>
      </xdr:nvCxnSpPr>
      <xdr:spPr>
        <a:xfrm flipV="1">
          <a:off x="4826000" y="91186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6"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7" name="直線コネクタ 186"/>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139700</xdr:rowOff>
    </xdr:to>
    <xdr:cxnSp macro="">
      <xdr:nvCxnSpPr>
        <xdr:cNvPr id="190" name="直線コネクタ 189"/>
        <xdr:cNvCxnSpPr/>
      </xdr:nvCxnSpPr>
      <xdr:spPr>
        <a:xfrm flipV="1">
          <a:off x="3987800" y="9690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111777</xdr:rowOff>
    </xdr:from>
    <xdr:ext cx="762000" cy="259045"/>
    <xdr:sp macro="" textlink="">
      <xdr:nvSpPr>
        <xdr:cNvPr id="191" name="扶助費平均値テキスト"/>
        <xdr:cNvSpPr txBox="1"/>
      </xdr:nvSpPr>
      <xdr:spPr>
        <a:xfrm>
          <a:off x="4914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92" name="フローチャート: 判断 191"/>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57</xdr:row>
      <xdr:rowOff>69850</xdr:rowOff>
    </xdr:to>
    <xdr:cxnSp macro="">
      <xdr:nvCxnSpPr>
        <xdr:cNvPr id="193" name="直線コネクタ 192"/>
        <xdr:cNvCxnSpPr/>
      </xdr:nvCxnSpPr>
      <xdr:spPr>
        <a:xfrm flipV="1">
          <a:off x="3098800" y="9740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44450</xdr:rowOff>
    </xdr:from>
    <xdr:to>
      <xdr:col>15</xdr:col>
      <xdr:colOff>98425</xdr:colOff>
      <xdr:row>57</xdr:row>
      <xdr:rowOff>69850</xdr:rowOff>
    </xdr:to>
    <xdr:cxnSp macro="">
      <xdr:nvCxnSpPr>
        <xdr:cNvPr id="196" name="直線コネクタ 195"/>
        <xdr:cNvCxnSpPr/>
      </xdr:nvCxnSpPr>
      <xdr:spPr>
        <a:xfrm>
          <a:off x="2209800" y="981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7" name="フローチャート: 判断 196"/>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198" name="テキスト ボックス 197"/>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57</xdr:row>
      <xdr:rowOff>44450</xdr:rowOff>
    </xdr:to>
    <xdr:cxnSp macro="">
      <xdr:nvCxnSpPr>
        <xdr:cNvPr id="199" name="直線コネクタ 198"/>
        <xdr:cNvCxnSpPr/>
      </xdr:nvCxnSpPr>
      <xdr:spPr>
        <a:xfrm>
          <a:off x="1320800" y="981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44450</xdr:rowOff>
    </xdr:from>
    <xdr:to>
      <xdr:col>11</xdr:col>
      <xdr:colOff>60325</xdr:colOff>
      <xdr:row>57</xdr:row>
      <xdr:rowOff>146050</xdr:rowOff>
    </xdr:to>
    <xdr:sp macro="" textlink="">
      <xdr:nvSpPr>
        <xdr:cNvPr id="200" name="フローチャート: 判断 199"/>
        <xdr:cNvSpPr/>
      </xdr:nvSpPr>
      <xdr:spPr>
        <a:xfrm>
          <a:off x="2159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1" name="テキスト ボックス 200"/>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9" name="楕円 208"/>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10"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88900</xdr:rowOff>
    </xdr:from>
    <xdr:to>
      <xdr:col>20</xdr:col>
      <xdr:colOff>38100</xdr:colOff>
      <xdr:row>57</xdr:row>
      <xdr:rowOff>19050</xdr:rowOff>
    </xdr:to>
    <xdr:sp macro="" textlink="">
      <xdr:nvSpPr>
        <xdr:cNvPr id="211" name="楕円 210"/>
        <xdr:cNvSpPr/>
      </xdr:nvSpPr>
      <xdr:spPr>
        <a:xfrm>
          <a:off x="3937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212" name="テキスト ボックス 211"/>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14" name="テキスト ボックス 213"/>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5" name="楕円 214"/>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16" name="テキスト ボックス 215"/>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17" name="楕円 216"/>
        <xdr:cNvSpPr/>
      </xdr:nvSpPr>
      <xdr:spPr>
        <a:xfrm>
          <a:off x="1270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8" name="テキスト ボックス 217"/>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繰出金の増加が主な要因である。少子高齢化の進展に伴う給付費の伸びにより、介護保険事業や後期高齢者医療事業に対する繰出金は今後も増加が見込まれるが、保険料の適正化をはかることなどにより、普通会計の負担額を減らしていくように努める。</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100330</xdr:rowOff>
    </xdr:from>
    <xdr:to>
      <xdr:col>82</xdr:col>
      <xdr:colOff>107950</xdr:colOff>
      <xdr:row>58</xdr:row>
      <xdr:rowOff>50800</xdr:rowOff>
    </xdr:to>
    <xdr:cxnSp macro="">
      <xdr:nvCxnSpPr>
        <xdr:cNvPr id="246" name="直線コネクタ 245"/>
        <xdr:cNvCxnSpPr/>
      </xdr:nvCxnSpPr>
      <xdr:spPr>
        <a:xfrm flipV="1">
          <a:off x="16510000" y="9187180"/>
          <a:ext cx="0" cy="807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22877</xdr:rowOff>
    </xdr:from>
    <xdr:ext cx="762000" cy="259045"/>
    <xdr:sp macro="" textlink="">
      <xdr:nvSpPr>
        <xdr:cNvPr id="247" name="その他最小値テキスト"/>
        <xdr:cNvSpPr txBox="1"/>
      </xdr:nvSpPr>
      <xdr:spPr>
        <a:xfrm>
          <a:off x="16598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50800</xdr:rowOff>
    </xdr:from>
    <xdr:to>
      <xdr:col>82</xdr:col>
      <xdr:colOff>196850</xdr:colOff>
      <xdr:row>58</xdr:row>
      <xdr:rowOff>50800</xdr:rowOff>
    </xdr:to>
    <xdr:cxnSp macro="">
      <xdr:nvCxnSpPr>
        <xdr:cNvPr id="248" name="直線コネクタ 247"/>
        <xdr:cNvCxnSpPr/>
      </xdr:nvCxnSpPr>
      <xdr:spPr>
        <a:xfrm>
          <a:off x="16421100" y="999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15257</xdr:rowOff>
    </xdr:from>
    <xdr:ext cx="762000" cy="259045"/>
    <xdr:sp macro="" textlink="">
      <xdr:nvSpPr>
        <xdr:cNvPr id="249"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100330</xdr:rowOff>
    </xdr:from>
    <xdr:to>
      <xdr:col>82</xdr:col>
      <xdr:colOff>196850</xdr:colOff>
      <xdr:row>53</xdr:row>
      <xdr:rowOff>100330</xdr:rowOff>
    </xdr:to>
    <xdr:cxnSp macro="">
      <xdr:nvCxnSpPr>
        <xdr:cNvPr id="250" name="直線コネクタ 249"/>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62230</xdr:rowOff>
    </xdr:to>
    <xdr:cxnSp macro="">
      <xdr:nvCxnSpPr>
        <xdr:cNvPr id="251" name="直線コネクタ 250"/>
        <xdr:cNvCxnSpPr/>
      </xdr:nvCxnSpPr>
      <xdr:spPr>
        <a:xfrm flipV="1">
          <a:off x="15671800" y="9796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2"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57</xdr:row>
      <xdr:rowOff>62230</xdr:rowOff>
    </xdr:to>
    <xdr:cxnSp macro="">
      <xdr:nvCxnSpPr>
        <xdr:cNvPr id="254" name="直線コネクタ 253"/>
        <xdr:cNvCxnSpPr/>
      </xdr:nvCxnSpPr>
      <xdr:spPr>
        <a:xfrm>
          <a:off x="14782800" y="9735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68580</xdr:rowOff>
    </xdr:from>
    <xdr:to>
      <xdr:col>78</xdr:col>
      <xdr:colOff>120650</xdr:colOff>
      <xdr:row>56</xdr:row>
      <xdr:rowOff>170180</xdr:rowOff>
    </xdr:to>
    <xdr:sp macro="" textlink="">
      <xdr:nvSpPr>
        <xdr:cNvPr id="255" name="フローチャート: 判断 254"/>
        <xdr:cNvSpPr/>
      </xdr:nvSpPr>
      <xdr:spPr>
        <a:xfrm>
          <a:off x="15621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8907</xdr:rowOff>
    </xdr:from>
    <xdr:ext cx="736600" cy="259045"/>
    <xdr:sp macro="" textlink="">
      <xdr:nvSpPr>
        <xdr:cNvPr id="256" name="テキスト ボックス 255"/>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134620</xdr:rowOff>
    </xdr:from>
    <xdr:to>
      <xdr:col>73</xdr:col>
      <xdr:colOff>180975</xdr:colOff>
      <xdr:row>60</xdr:row>
      <xdr:rowOff>134620</xdr:rowOff>
    </xdr:to>
    <xdr:cxnSp macro="">
      <xdr:nvCxnSpPr>
        <xdr:cNvPr id="257" name="直線コネクタ 256"/>
        <xdr:cNvCxnSpPr/>
      </xdr:nvCxnSpPr>
      <xdr:spPr>
        <a:xfrm flipV="1">
          <a:off x="13893800" y="973582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8" name="フローチャート: 判断 257"/>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59" name="テキスト ボックス 258"/>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134620</xdr:rowOff>
    </xdr:from>
    <xdr:to>
      <xdr:col>69</xdr:col>
      <xdr:colOff>92075</xdr:colOff>
      <xdr:row>61</xdr:row>
      <xdr:rowOff>8890</xdr:rowOff>
    </xdr:to>
    <xdr:cxnSp macro="">
      <xdr:nvCxnSpPr>
        <xdr:cNvPr id="260" name="直線コネクタ 259"/>
        <xdr:cNvCxnSpPr/>
      </xdr:nvCxnSpPr>
      <xdr:spPr>
        <a:xfrm flipV="1">
          <a:off x="13004800" y="1042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61" name="フローチャート: 判断 260"/>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62" name="テキスト ボックス 261"/>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3" name="フローチャート: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70" name="楕円 269"/>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71"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72" name="楕円 271"/>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73" name="テキスト ボックス 272"/>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74" name="楕円 273"/>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170197</xdr:rowOff>
    </xdr:from>
    <xdr:ext cx="762000" cy="259045"/>
    <xdr:sp macro="" textlink="">
      <xdr:nvSpPr>
        <xdr:cNvPr id="275" name="テキスト ボックス 274"/>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83820</xdr:rowOff>
    </xdr:from>
    <xdr:to>
      <xdr:col>69</xdr:col>
      <xdr:colOff>142875</xdr:colOff>
      <xdr:row>61</xdr:row>
      <xdr:rowOff>13970</xdr:rowOff>
    </xdr:to>
    <xdr:sp macro="" textlink="">
      <xdr:nvSpPr>
        <xdr:cNvPr id="276" name="楕円 275"/>
        <xdr:cNvSpPr/>
      </xdr:nvSpPr>
      <xdr:spPr>
        <a:xfrm>
          <a:off x="13843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170197</xdr:rowOff>
    </xdr:from>
    <xdr:ext cx="762000" cy="259045"/>
    <xdr:sp macro="" textlink="">
      <xdr:nvSpPr>
        <xdr:cNvPr id="277" name="テキスト ボックス 276"/>
        <xdr:cNvSpPr txBox="1"/>
      </xdr:nvSpPr>
      <xdr:spPr>
        <a:xfrm>
          <a:off x="13512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129540</xdr:rowOff>
    </xdr:from>
    <xdr:to>
      <xdr:col>65</xdr:col>
      <xdr:colOff>53975</xdr:colOff>
      <xdr:row>61</xdr:row>
      <xdr:rowOff>59690</xdr:rowOff>
    </xdr:to>
    <xdr:sp macro="" textlink="">
      <xdr:nvSpPr>
        <xdr:cNvPr id="278" name="楕円 277"/>
        <xdr:cNvSpPr/>
      </xdr:nvSpPr>
      <xdr:spPr>
        <a:xfrm>
          <a:off x="12954000" y="104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44467</xdr:rowOff>
    </xdr:from>
    <xdr:ext cx="762000" cy="259045"/>
    <xdr:sp macro="" textlink="">
      <xdr:nvSpPr>
        <xdr:cNvPr id="279" name="テキスト ボックス 278"/>
        <xdr:cNvSpPr txBox="1"/>
      </xdr:nvSpPr>
      <xdr:spPr>
        <a:xfrm>
          <a:off x="12623800" y="1050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補助費等に係る経常収支比率は、前年度から０．６ポイント減少している。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、下水道事業会計への繰出金や、公害健康被害補償給付事業に係る経費が減少したことが主な要因である。類似団体平均値を０．６ポイント下回ってはいるが、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今後も定期的に補助金の見直し等に取り組んでいく。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97282</xdr:rowOff>
    </xdr:to>
    <xdr:cxnSp macro="">
      <xdr:nvCxnSpPr>
        <xdr:cNvPr id="305" name="直線コネクタ 304"/>
        <xdr:cNvCxnSpPr/>
      </xdr:nvCxnSpPr>
      <xdr:spPr>
        <a:xfrm flipV="1">
          <a:off x="16510000" y="5599684"/>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69359</xdr:rowOff>
    </xdr:from>
    <xdr:ext cx="762000" cy="259045"/>
    <xdr:sp macro="" textlink="">
      <xdr:nvSpPr>
        <xdr:cNvPr id="306" name="補助費等最小値テキスト"/>
        <xdr:cNvSpPr txBox="1"/>
      </xdr:nvSpPr>
      <xdr:spPr>
        <a:xfrm>
          <a:off x="16598900" y="709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97282</xdr:rowOff>
    </xdr:from>
    <xdr:to>
      <xdr:col>82</xdr:col>
      <xdr:colOff>196850</xdr:colOff>
      <xdr:row>41</xdr:row>
      <xdr:rowOff>97282</xdr:rowOff>
    </xdr:to>
    <xdr:cxnSp macro="">
      <xdr:nvCxnSpPr>
        <xdr:cNvPr id="307" name="直線コネクタ 306"/>
        <xdr:cNvCxnSpPr/>
      </xdr:nvCxnSpPr>
      <xdr:spPr>
        <a:xfrm>
          <a:off x="16421100" y="7126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8"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9" name="直線コネクタ 308"/>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145288</xdr:rowOff>
    </xdr:from>
    <xdr:to>
      <xdr:col>82</xdr:col>
      <xdr:colOff>107950</xdr:colOff>
      <xdr:row>35</xdr:row>
      <xdr:rowOff>28702</xdr:rowOff>
    </xdr:to>
    <xdr:cxnSp macro="">
      <xdr:nvCxnSpPr>
        <xdr:cNvPr id="310" name="直線コネクタ 309"/>
        <xdr:cNvCxnSpPr/>
      </xdr:nvCxnSpPr>
      <xdr:spPr>
        <a:xfrm flipV="1">
          <a:off x="15671800" y="597458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121429</xdr:rowOff>
    </xdr:from>
    <xdr:ext cx="762000" cy="259045"/>
    <xdr:sp macro="" textlink="">
      <xdr:nvSpPr>
        <xdr:cNvPr id="311" name="補助費等平均値テキスト"/>
        <xdr:cNvSpPr txBox="1"/>
      </xdr:nvSpPr>
      <xdr:spPr>
        <a:xfrm>
          <a:off x="16598900" y="5950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12" name="フローチャート: 判断 311"/>
        <xdr:cNvSpPr/>
      </xdr:nvSpPr>
      <xdr:spPr>
        <a:xfrm>
          <a:off x="164592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28702</xdr:rowOff>
    </xdr:from>
    <xdr:to>
      <xdr:col>78</xdr:col>
      <xdr:colOff>69850</xdr:colOff>
      <xdr:row>35</xdr:row>
      <xdr:rowOff>37846</xdr:rowOff>
    </xdr:to>
    <xdr:cxnSp macro="">
      <xdr:nvCxnSpPr>
        <xdr:cNvPr id="313" name="直線コネクタ 312"/>
        <xdr:cNvCxnSpPr/>
      </xdr:nvCxnSpPr>
      <xdr:spPr>
        <a:xfrm flipV="1">
          <a:off x="14782800" y="6029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14478</xdr:rowOff>
    </xdr:from>
    <xdr:to>
      <xdr:col>78</xdr:col>
      <xdr:colOff>120650</xdr:colOff>
      <xdr:row>35</xdr:row>
      <xdr:rowOff>116078</xdr:rowOff>
    </xdr:to>
    <xdr:sp macro="" textlink="">
      <xdr:nvSpPr>
        <xdr:cNvPr id="314" name="フローチャート: 判断 313"/>
        <xdr:cNvSpPr/>
      </xdr:nvSpPr>
      <xdr:spPr>
        <a:xfrm>
          <a:off x="15621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100855</xdr:rowOff>
    </xdr:from>
    <xdr:ext cx="736600" cy="259045"/>
    <xdr:sp macro="" textlink="">
      <xdr:nvSpPr>
        <xdr:cNvPr id="315" name="テキスト ボックス 314"/>
        <xdr:cNvSpPr txBox="1"/>
      </xdr:nvSpPr>
      <xdr:spPr>
        <a:xfrm>
          <a:off x="15290800" y="610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113284</xdr:rowOff>
    </xdr:from>
    <xdr:to>
      <xdr:col>73</xdr:col>
      <xdr:colOff>180975</xdr:colOff>
      <xdr:row>35</xdr:row>
      <xdr:rowOff>37846</xdr:rowOff>
    </xdr:to>
    <xdr:cxnSp macro="">
      <xdr:nvCxnSpPr>
        <xdr:cNvPr id="316" name="直線コネクタ 315"/>
        <xdr:cNvCxnSpPr/>
      </xdr:nvCxnSpPr>
      <xdr:spPr>
        <a:xfrm>
          <a:off x="13893800" y="5599684"/>
          <a:ext cx="889000" cy="4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14478</xdr:rowOff>
    </xdr:from>
    <xdr:to>
      <xdr:col>74</xdr:col>
      <xdr:colOff>31750</xdr:colOff>
      <xdr:row>35</xdr:row>
      <xdr:rowOff>116078</xdr:rowOff>
    </xdr:to>
    <xdr:sp macro="" textlink="">
      <xdr:nvSpPr>
        <xdr:cNvPr id="317" name="フローチャート: 判断 316"/>
        <xdr:cNvSpPr/>
      </xdr:nvSpPr>
      <xdr:spPr>
        <a:xfrm>
          <a:off x="14732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100855</xdr:rowOff>
    </xdr:from>
    <xdr:ext cx="762000" cy="259045"/>
    <xdr:sp macro="" textlink="">
      <xdr:nvSpPr>
        <xdr:cNvPr id="318" name="テキスト ボックス 317"/>
        <xdr:cNvSpPr txBox="1"/>
      </xdr:nvSpPr>
      <xdr:spPr>
        <a:xfrm>
          <a:off x="14401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113284</xdr:rowOff>
    </xdr:from>
    <xdr:to>
      <xdr:col>69</xdr:col>
      <xdr:colOff>92075</xdr:colOff>
      <xdr:row>32</xdr:row>
      <xdr:rowOff>113284</xdr:rowOff>
    </xdr:to>
    <xdr:cxnSp macro="">
      <xdr:nvCxnSpPr>
        <xdr:cNvPr id="319" name="直線コネクタ 318"/>
        <xdr:cNvCxnSpPr/>
      </xdr:nvCxnSpPr>
      <xdr:spPr>
        <a:xfrm>
          <a:off x="13004800" y="5599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xdr:rowOff>
    </xdr:from>
    <xdr:to>
      <xdr:col>69</xdr:col>
      <xdr:colOff>142875</xdr:colOff>
      <xdr:row>35</xdr:row>
      <xdr:rowOff>106934</xdr:rowOff>
    </xdr:to>
    <xdr:sp macro="" textlink="">
      <xdr:nvSpPr>
        <xdr:cNvPr id="320" name="フローチャート: 判断 319"/>
        <xdr:cNvSpPr/>
      </xdr:nvSpPr>
      <xdr:spPr>
        <a:xfrm>
          <a:off x="13843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91711</xdr:rowOff>
    </xdr:from>
    <xdr:ext cx="762000" cy="259045"/>
    <xdr:sp macro="" textlink="">
      <xdr:nvSpPr>
        <xdr:cNvPr id="321" name="テキスト ボックス 320"/>
        <xdr:cNvSpPr txBox="1"/>
      </xdr:nvSpPr>
      <xdr:spPr>
        <a:xfrm>
          <a:off x="13512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2" name="フローチャート: 判断 321"/>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3" name="テキスト ボックス 322"/>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94488</xdr:rowOff>
    </xdr:from>
    <xdr:to>
      <xdr:col>82</xdr:col>
      <xdr:colOff>158750</xdr:colOff>
      <xdr:row>35</xdr:row>
      <xdr:rowOff>24638</xdr:rowOff>
    </xdr:to>
    <xdr:sp macro="" textlink="">
      <xdr:nvSpPr>
        <xdr:cNvPr id="329" name="楕円 328"/>
        <xdr:cNvSpPr/>
      </xdr:nvSpPr>
      <xdr:spPr>
        <a:xfrm>
          <a:off x="164592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111015</xdr:rowOff>
    </xdr:from>
    <xdr:ext cx="762000" cy="259045"/>
    <xdr:sp macro="" textlink="">
      <xdr:nvSpPr>
        <xdr:cNvPr id="330" name="補助費等該当値テキスト"/>
        <xdr:cNvSpPr txBox="1"/>
      </xdr:nvSpPr>
      <xdr:spPr>
        <a:xfrm>
          <a:off x="16598900" y="576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149352</xdr:rowOff>
    </xdr:from>
    <xdr:to>
      <xdr:col>78</xdr:col>
      <xdr:colOff>120650</xdr:colOff>
      <xdr:row>35</xdr:row>
      <xdr:rowOff>79502</xdr:rowOff>
    </xdr:to>
    <xdr:sp macro="" textlink="">
      <xdr:nvSpPr>
        <xdr:cNvPr id="331" name="楕円 330"/>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89679</xdr:rowOff>
    </xdr:from>
    <xdr:ext cx="736600" cy="259045"/>
    <xdr:sp macro="" textlink="">
      <xdr:nvSpPr>
        <xdr:cNvPr id="332" name="テキスト ボックス 331"/>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macro="" textlink="">
      <xdr:nvSpPr>
        <xdr:cNvPr id="333" name="楕円 332"/>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98823</xdr:rowOff>
    </xdr:from>
    <xdr:ext cx="762000" cy="259045"/>
    <xdr:sp macro="" textlink="">
      <xdr:nvSpPr>
        <xdr:cNvPr id="334" name="テキスト ボックス 333"/>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62484</xdr:rowOff>
    </xdr:from>
    <xdr:to>
      <xdr:col>69</xdr:col>
      <xdr:colOff>142875</xdr:colOff>
      <xdr:row>32</xdr:row>
      <xdr:rowOff>164084</xdr:rowOff>
    </xdr:to>
    <xdr:sp macro="" textlink="">
      <xdr:nvSpPr>
        <xdr:cNvPr id="335" name="楕円 334"/>
        <xdr:cNvSpPr/>
      </xdr:nvSpPr>
      <xdr:spPr>
        <a:xfrm>
          <a:off x="13843000" y="55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2811</xdr:rowOff>
    </xdr:from>
    <xdr:ext cx="762000" cy="259045"/>
    <xdr:sp macro="" textlink="">
      <xdr:nvSpPr>
        <xdr:cNvPr id="336" name="テキスト ボックス 335"/>
        <xdr:cNvSpPr txBox="1"/>
      </xdr:nvSpPr>
      <xdr:spPr>
        <a:xfrm>
          <a:off x="13512800" y="53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62484</xdr:rowOff>
    </xdr:from>
    <xdr:to>
      <xdr:col>65</xdr:col>
      <xdr:colOff>53975</xdr:colOff>
      <xdr:row>32</xdr:row>
      <xdr:rowOff>164084</xdr:rowOff>
    </xdr:to>
    <xdr:sp macro="" textlink="">
      <xdr:nvSpPr>
        <xdr:cNvPr id="337" name="楕円 336"/>
        <xdr:cNvSpPr/>
      </xdr:nvSpPr>
      <xdr:spPr>
        <a:xfrm>
          <a:off x="12954000" y="55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2811</xdr:rowOff>
    </xdr:from>
    <xdr:ext cx="762000" cy="259045"/>
    <xdr:sp macro="" textlink="">
      <xdr:nvSpPr>
        <xdr:cNvPr id="338" name="テキスト ボックス 337"/>
        <xdr:cNvSpPr txBox="1"/>
      </xdr:nvSpPr>
      <xdr:spPr>
        <a:xfrm>
          <a:off x="12623800" y="53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前年度から０．３ポイント減少しており、類似団体平均値を０．５ポイント下回っているが、平均値との差は縮まってきている。今後は、平成３０年７月豪雨災害への対応のために発行した市債の償還が本格的に始まることや、増加する自然災害への対策、個別施設計画に基づく施設の整備などによる市債発行額の増により公債費の増加が見込まれるが、行財政改革プラン２０２０（令和２～６</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）による行財政改革の推進によって健全財政を維持するように努めていく。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66039</xdr:rowOff>
    </xdr:to>
    <xdr:cxnSp macro="">
      <xdr:nvCxnSpPr>
        <xdr:cNvPr id="366" name="直線コネクタ 365"/>
        <xdr:cNvCxnSpPr/>
      </xdr:nvCxnSpPr>
      <xdr:spPr>
        <a:xfrm flipV="1">
          <a:off x="4826000" y="12608560"/>
          <a:ext cx="0" cy="117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67"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68" name="直線コネクタ 367"/>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9"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70" name="直線コネクタ 369"/>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46989</xdr:rowOff>
    </xdr:to>
    <xdr:cxnSp macro="">
      <xdr:nvCxnSpPr>
        <xdr:cNvPr id="371" name="直線コネクタ 370"/>
        <xdr:cNvCxnSpPr/>
      </xdr:nvCxnSpPr>
      <xdr:spPr>
        <a:xfrm flipV="1">
          <a:off x="3987800" y="132257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154957</xdr:rowOff>
    </xdr:from>
    <xdr:ext cx="762000" cy="259045"/>
    <xdr:sp macro="" textlink="">
      <xdr:nvSpPr>
        <xdr:cNvPr id="372" name="公債費平均値テキスト"/>
        <xdr:cNvSpPr txBox="1"/>
      </xdr:nvSpPr>
      <xdr:spPr>
        <a:xfrm>
          <a:off x="4914900" y="13185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xdr:rowOff>
    </xdr:from>
    <xdr:to>
      <xdr:col>24</xdr:col>
      <xdr:colOff>76200</xdr:colOff>
      <xdr:row>77</xdr:row>
      <xdr:rowOff>113030</xdr:rowOff>
    </xdr:to>
    <xdr:sp macro="" textlink="">
      <xdr:nvSpPr>
        <xdr:cNvPr id="373" name="フローチャート: 判断 372"/>
        <xdr:cNvSpPr/>
      </xdr:nvSpPr>
      <xdr:spPr>
        <a:xfrm>
          <a:off x="4775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46989</xdr:rowOff>
    </xdr:to>
    <xdr:cxnSp macro="">
      <xdr:nvCxnSpPr>
        <xdr:cNvPr id="374" name="直線コネクタ 373"/>
        <xdr:cNvCxnSpPr/>
      </xdr:nvCxnSpPr>
      <xdr:spPr>
        <a:xfrm>
          <a:off x="3098800" y="13241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5" name="フローチャート: 判断 374"/>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76" name="テキスト ボックス 375"/>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39370</xdr:rowOff>
    </xdr:to>
    <xdr:cxnSp macro="">
      <xdr:nvCxnSpPr>
        <xdr:cNvPr id="377" name="直線コネクタ 376"/>
        <xdr:cNvCxnSpPr/>
      </xdr:nvCxnSpPr>
      <xdr:spPr>
        <a:xfrm>
          <a:off x="2209800" y="132181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78" name="フローチャート: 判断 377"/>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79" name="テキスト ボックス 378"/>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16511</xdr:rowOff>
    </xdr:from>
    <xdr:to>
      <xdr:col>11</xdr:col>
      <xdr:colOff>9525</xdr:colOff>
      <xdr:row>77</xdr:row>
      <xdr:rowOff>16511</xdr:rowOff>
    </xdr:to>
    <xdr:cxnSp macro="">
      <xdr:nvCxnSpPr>
        <xdr:cNvPr id="380" name="直線コネクタ 379"/>
        <xdr:cNvCxnSpPr/>
      </xdr:nvCxnSpPr>
      <xdr:spPr>
        <a:xfrm>
          <a:off x="1320800" y="13218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1" name="フローチャート: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2" name="テキスト ボックス 381"/>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3" name="フローチャート: 判断 382"/>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55897</xdr:rowOff>
    </xdr:from>
    <xdr:ext cx="762000" cy="259045"/>
    <xdr:sp macro="" textlink="">
      <xdr:nvSpPr>
        <xdr:cNvPr id="384" name="テキスト ボックス 383"/>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90" name="楕円 389"/>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91" name="公債費該当値テキスト"/>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2" name="楕円 391"/>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93" name="テキスト ボックス 392"/>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160020</xdr:rowOff>
    </xdr:from>
    <xdr:to>
      <xdr:col>15</xdr:col>
      <xdr:colOff>149225</xdr:colOff>
      <xdr:row>77</xdr:row>
      <xdr:rowOff>90170</xdr:rowOff>
    </xdr:to>
    <xdr:sp macro="" textlink="">
      <xdr:nvSpPr>
        <xdr:cNvPr id="394" name="楕円 393"/>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100347</xdr:rowOff>
    </xdr:from>
    <xdr:ext cx="762000" cy="259045"/>
    <xdr:sp macro="" textlink="">
      <xdr:nvSpPr>
        <xdr:cNvPr id="395" name="テキスト ボックス 394"/>
        <xdr:cNvSpPr txBox="1"/>
      </xdr:nvSpPr>
      <xdr:spPr>
        <a:xfrm>
          <a:off x="2717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137161</xdr:rowOff>
    </xdr:from>
    <xdr:to>
      <xdr:col>11</xdr:col>
      <xdr:colOff>60325</xdr:colOff>
      <xdr:row>77</xdr:row>
      <xdr:rowOff>67311</xdr:rowOff>
    </xdr:to>
    <xdr:sp macro="" textlink="">
      <xdr:nvSpPr>
        <xdr:cNvPr id="396" name="楕円 395"/>
        <xdr:cNvSpPr/>
      </xdr:nvSpPr>
      <xdr:spPr>
        <a:xfrm>
          <a:off x="2159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97" name="テキスト ボックス 396"/>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98" name="楕円 397"/>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77487</xdr:rowOff>
    </xdr:from>
    <xdr:ext cx="762000" cy="259045"/>
    <xdr:sp macro="" textlink="">
      <xdr:nvSpPr>
        <xdr:cNvPr id="399" name="テキスト ボックス 398"/>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公債費以外の経常収支比率は、昨年度より３．２ポイント減少しており、類似団体平均値より２．１ポイント下回っているが、数値が改善した大きな理由は、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地方交付税</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臨時財政対策債等の増により</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経常一般財源が増加したことである。</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今後も、人員配置の適正化など、行財政改革の更なる推進により、経費削減や合理化に努める。</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19558</xdr:rowOff>
    </xdr:from>
    <xdr:to>
      <xdr:col>82</xdr:col>
      <xdr:colOff>107950</xdr:colOff>
      <xdr:row>80</xdr:row>
      <xdr:rowOff>76708</xdr:rowOff>
    </xdr:to>
    <xdr:cxnSp macro="">
      <xdr:nvCxnSpPr>
        <xdr:cNvPr id="425" name="直線コネクタ 424"/>
        <xdr:cNvCxnSpPr/>
      </xdr:nvCxnSpPr>
      <xdr:spPr>
        <a:xfrm flipV="1">
          <a:off x="16510000" y="12878308"/>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6" name="公債費以外最小値テキスト"/>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7" name="直線コネクタ 426"/>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105935</xdr:rowOff>
    </xdr:from>
    <xdr:ext cx="762000" cy="259045"/>
    <xdr:sp macro="" textlink="">
      <xdr:nvSpPr>
        <xdr:cNvPr id="428" name="公債費以外最大値テキスト"/>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19558</xdr:rowOff>
    </xdr:from>
    <xdr:to>
      <xdr:col>82</xdr:col>
      <xdr:colOff>196850</xdr:colOff>
      <xdr:row>75</xdr:row>
      <xdr:rowOff>19558</xdr:rowOff>
    </xdr:to>
    <xdr:cxnSp macro="">
      <xdr:nvCxnSpPr>
        <xdr:cNvPr id="429" name="直線コネクタ 428"/>
        <xdr:cNvCxnSpPr/>
      </xdr:nvCxnSpPr>
      <xdr:spPr>
        <a:xfrm>
          <a:off x="16421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77</xdr:row>
      <xdr:rowOff>65278</xdr:rowOff>
    </xdr:to>
    <xdr:cxnSp macro="">
      <xdr:nvCxnSpPr>
        <xdr:cNvPr id="430" name="直線コネクタ 429"/>
        <xdr:cNvCxnSpPr/>
      </xdr:nvCxnSpPr>
      <xdr:spPr>
        <a:xfrm flipV="1">
          <a:off x="15671800" y="13120624"/>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107714</xdr:rowOff>
    </xdr:from>
    <xdr:ext cx="762000" cy="259045"/>
    <xdr:sp macro="" textlink="">
      <xdr:nvSpPr>
        <xdr:cNvPr id="431" name="公債費以外平均値テキスト"/>
        <xdr:cNvSpPr txBox="1"/>
      </xdr:nvSpPr>
      <xdr:spPr>
        <a:xfrm>
          <a:off x="16598900" y="1313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135637</xdr:rowOff>
    </xdr:from>
    <xdr:to>
      <xdr:col>82</xdr:col>
      <xdr:colOff>158750</xdr:colOff>
      <xdr:row>77</xdr:row>
      <xdr:rowOff>65787</xdr:rowOff>
    </xdr:to>
    <xdr:sp macro="" textlink="">
      <xdr:nvSpPr>
        <xdr:cNvPr id="432" name="フローチャート: 判断 431"/>
        <xdr:cNvSpPr/>
      </xdr:nvSpPr>
      <xdr:spPr>
        <a:xfrm>
          <a:off x="164592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77</xdr:row>
      <xdr:rowOff>92711</xdr:rowOff>
    </xdr:to>
    <xdr:cxnSp macro="">
      <xdr:nvCxnSpPr>
        <xdr:cNvPr id="433" name="直線コネクタ 432"/>
        <xdr:cNvCxnSpPr/>
      </xdr:nvCxnSpPr>
      <xdr:spPr>
        <a:xfrm flipV="1">
          <a:off x="14782800" y="132669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4" name="フローチャート: 判断 433"/>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5" name="テキスト ボックス 434"/>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78</xdr:row>
      <xdr:rowOff>49276</xdr:rowOff>
    </xdr:to>
    <xdr:cxnSp macro="">
      <xdr:nvCxnSpPr>
        <xdr:cNvPr id="436" name="直線コネクタ 435"/>
        <xdr:cNvCxnSpPr/>
      </xdr:nvCxnSpPr>
      <xdr:spPr>
        <a:xfrm flipV="1">
          <a:off x="13893800" y="13294361"/>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7" name="フローチャート: 判断 436"/>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38" name="テキスト ボックス 437"/>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49276</xdr:rowOff>
    </xdr:from>
    <xdr:to>
      <xdr:col>69</xdr:col>
      <xdr:colOff>92075</xdr:colOff>
      <xdr:row>78</xdr:row>
      <xdr:rowOff>81280</xdr:rowOff>
    </xdr:to>
    <xdr:cxnSp macro="">
      <xdr:nvCxnSpPr>
        <xdr:cNvPr id="439" name="直線コネクタ 438"/>
        <xdr:cNvCxnSpPr/>
      </xdr:nvCxnSpPr>
      <xdr:spPr>
        <a:xfrm flipV="1">
          <a:off x="13004800" y="134223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64770</xdr:rowOff>
    </xdr:from>
    <xdr:to>
      <xdr:col>69</xdr:col>
      <xdr:colOff>142875</xdr:colOff>
      <xdr:row>77</xdr:row>
      <xdr:rowOff>166370</xdr:rowOff>
    </xdr:to>
    <xdr:sp macro="" textlink="">
      <xdr:nvSpPr>
        <xdr:cNvPr id="440" name="フローチャート: 判断 439"/>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41" name="テキスト ボックス 440"/>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2" name="フローチャート: 判断 441"/>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43" name="テキスト ボックス 442"/>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49" name="楕円 448"/>
        <xdr:cNvSpPr/>
      </xdr:nvSpPr>
      <xdr:spPr>
        <a:xfrm>
          <a:off x="16459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56151</xdr:rowOff>
    </xdr:from>
    <xdr:ext cx="762000" cy="259045"/>
    <xdr:sp macro="" textlink="">
      <xdr:nvSpPr>
        <xdr:cNvPr id="450" name="公債費以外該当値テキスト"/>
        <xdr:cNvSpPr txBox="1"/>
      </xdr:nvSpPr>
      <xdr:spPr>
        <a:xfrm>
          <a:off x="16598900" y="1291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51" name="楕円 450"/>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126255</xdr:rowOff>
    </xdr:from>
    <xdr:ext cx="736600" cy="259045"/>
    <xdr:sp macro="" textlink="">
      <xdr:nvSpPr>
        <xdr:cNvPr id="452" name="テキスト ボックス 451"/>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53" name="楕円 452"/>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153688</xdr:rowOff>
    </xdr:from>
    <xdr:ext cx="762000" cy="259045"/>
    <xdr:sp macro="" textlink="">
      <xdr:nvSpPr>
        <xdr:cNvPr id="454" name="テキスト ボックス 453"/>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55" name="楕円 454"/>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56" name="テキスト ボックス 455"/>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7" name="楕円 456"/>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58" name="テキスト ボックス 457"/>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83368</xdr:rowOff>
    </xdr:from>
    <xdr:to>
      <xdr:col>29</xdr:col>
      <xdr:colOff>127000</xdr:colOff>
      <xdr:row>19</xdr:row>
      <xdr:rowOff>150256</xdr:rowOff>
    </xdr:to>
    <xdr:cxnSp macro="">
      <xdr:nvCxnSpPr>
        <xdr:cNvPr id="43" name="直線コネクタ 42"/>
        <xdr:cNvCxnSpPr/>
      </xdr:nvCxnSpPr>
      <xdr:spPr bwMode="auto">
        <a:xfrm flipV="1">
          <a:off x="5651500" y="2016943"/>
          <a:ext cx="0" cy="14384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122333</xdr:rowOff>
    </xdr:from>
    <xdr:ext cx="762000" cy="259045"/>
    <xdr:sp macro="" textlink="">
      <xdr:nvSpPr>
        <xdr:cNvPr id="44" name="人口1人当たり決算額の推移最小値テキスト130"/>
        <xdr:cNvSpPr txBox="1"/>
      </xdr:nvSpPr>
      <xdr:spPr>
        <a:xfrm>
          <a:off x="5740400" y="34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150256</xdr:rowOff>
    </xdr:from>
    <xdr:to>
      <xdr:col>30</xdr:col>
      <xdr:colOff>25400</xdr:colOff>
      <xdr:row>19</xdr:row>
      <xdr:rowOff>150256</xdr:rowOff>
    </xdr:to>
    <xdr:cxnSp macro="">
      <xdr:nvCxnSpPr>
        <xdr:cNvPr id="45" name="直線コネクタ 44"/>
        <xdr:cNvCxnSpPr/>
      </xdr:nvCxnSpPr>
      <xdr:spPr bwMode="auto">
        <a:xfrm>
          <a:off x="5562600" y="3455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169745</xdr:rowOff>
    </xdr:from>
    <xdr:ext cx="762000" cy="259045"/>
    <xdr:sp macro="" textlink="">
      <xdr:nvSpPr>
        <xdr:cNvPr id="46" name="人口1人当たり決算額の推移最大値テキスト130"/>
        <xdr:cNvSpPr txBox="1"/>
      </xdr:nvSpPr>
      <xdr:spPr>
        <a:xfrm>
          <a:off x="5740400" y="17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83368</xdr:rowOff>
    </xdr:from>
    <xdr:to>
      <xdr:col>30</xdr:col>
      <xdr:colOff>25400</xdr:colOff>
      <xdr:row>11</xdr:row>
      <xdr:rowOff>83368</xdr:rowOff>
    </xdr:to>
    <xdr:cxnSp macro="">
      <xdr:nvCxnSpPr>
        <xdr:cNvPr id="47" name="直線コネクタ 46"/>
        <xdr:cNvCxnSpPr/>
      </xdr:nvCxnSpPr>
      <xdr:spPr bwMode="auto">
        <a:xfrm>
          <a:off x="5562600" y="2016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155788</xdr:rowOff>
    </xdr:from>
    <xdr:to>
      <xdr:col>29</xdr:col>
      <xdr:colOff>127000</xdr:colOff>
      <xdr:row>16</xdr:row>
      <xdr:rowOff>167401</xdr:rowOff>
    </xdr:to>
    <xdr:cxnSp macro="">
      <xdr:nvCxnSpPr>
        <xdr:cNvPr id="48" name="直線コネクタ 47"/>
        <xdr:cNvCxnSpPr/>
      </xdr:nvCxnSpPr>
      <xdr:spPr bwMode="auto">
        <a:xfrm flipV="1">
          <a:off x="5003800" y="2946613"/>
          <a:ext cx="647700" cy="11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150959</xdr:rowOff>
    </xdr:from>
    <xdr:ext cx="762000" cy="259045"/>
    <xdr:sp macro="" textlink="">
      <xdr:nvSpPr>
        <xdr:cNvPr id="49" name="人口1人当たり決算額の推移平均値テキスト130"/>
        <xdr:cNvSpPr txBox="1"/>
      </xdr:nvSpPr>
      <xdr:spPr>
        <a:xfrm>
          <a:off x="5740400" y="259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134432</xdr:rowOff>
    </xdr:from>
    <xdr:to>
      <xdr:col>29</xdr:col>
      <xdr:colOff>177800</xdr:colOff>
      <xdr:row>16</xdr:row>
      <xdr:rowOff>64582</xdr:rowOff>
    </xdr:to>
    <xdr:sp macro="" textlink="">
      <xdr:nvSpPr>
        <xdr:cNvPr id="50" name="フローチャート: 判断 49"/>
        <xdr:cNvSpPr/>
      </xdr:nvSpPr>
      <xdr:spPr bwMode="auto">
        <a:xfrm>
          <a:off x="5600700" y="2753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167401</xdr:rowOff>
    </xdr:from>
    <xdr:to>
      <xdr:col>26</xdr:col>
      <xdr:colOff>50800</xdr:colOff>
      <xdr:row>17</xdr:row>
      <xdr:rowOff>84557</xdr:rowOff>
    </xdr:to>
    <xdr:cxnSp macro="">
      <xdr:nvCxnSpPr>
        <xdr:cNvPr id="51" name="直線コネクタ 50"/>
        <xdr:cNvCxnSpPr/>
      </xdr:nvCxnSpPr>
      <xdr:spPr bwMode="auto">
        <a:xfrm flipV="1">
          <a:off x="4305300" y="2958226"/>
          <a:ext cx="698500" cy="88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164516</xdr:rowOff>
    </xdr:from>
    <xdr:to>
      <xdr:col>26</xdr:col>
      <xdr:colOff>101600</xdr:colOff>
      <xdr:row>16</xdr:row>
      <xdr:rowOff>94666</xdr:rowOff>
    </xdr:to>
    <xdr:sp macro="" textlink="">
      <xdr:nvSpPr>
        <xdr:cNvPr id="52" name="フローチャート: 判断 51"/>
        <xdr:cNvSpPr/>
      </xdr:nvSpPr>
      <xdr:spPr bwMode="auto">
        <a:xfrm>
          <a:off x="4953000" y="2783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104843</xdr:rowOff>
    </xdr:from>
    <xdr:ext cx="736600" cy="259045"/>
    <xdr:sp macro="" textlink="">
      <xdr:nvSpPr>
        <xdr:cNvPr id="53" name="テキスト ボックス 52"/>
        <xdr:cNvSpPr txBox="1"/>
      </xdr:nvSpPr>
      <xdr:spPr>
        <a:xfrm>
          <a:off x="4622800" y="255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84557</xdr:rowOff>
    </xdr:from>
    <xdr:to>
      <xdr:col>22</xdr:col>
      <xdr:colOff>114300</xdr:colOff>
      <xdr:row>17</xdr:row>
      <xdr:rowOff>113497</xdr:rowOff>
    </xdr:to>
    <xdr:cxnSp macro="">
      <xdr:nvCxnSpPr>
        <xdr:cNvPr id="54" name="直線コネクタ 53"/>
        <xdr:cNvCxnSpPr/>
      </xdr:nvCxnSpPr>
      <xdr:spPr bwMode="auto">
        <a:xfrm flipV="1">
          <a:off x="3606800" y="3046832"/>
          <a:ext cx="698500" cy="28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60457</xdr:rowOff>
    </xdr:from>
    <xdr:to>
      <xdr:col>22</xdr:col>
      <xdr:colOff>165100</xdr:colOff>
      <xdr:row>16</xdr:row>
      <xdr:rowOff>162057</xdr:rowOff>
    </xdr:to>
    <xdr:sp macro="" textlink="">
      <xdr:nvSpPr>
        <xdr:cNvPr id="55" name="フローチャート: 判断 54"/>
        <xdr:cNvSpPr/>
      </xdr:nvSpPr>
      <xdr:spPr bwMode="auto">
        <a:xfrm>
          <a:off x="42545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784</xdr:rowOff>
    </xdr:from>
    <xdr:ext cx="762000" cy="259045"/>
    <xdr:sp macro="" textlink="">
      <xdr:nvSpPr>
        <xdr:cNvPr id="56" name="テキスト ボックス 55"/>
        <xdr:cNvSpPr txBox="1"/>
      </xdr:nvSpPr>
      <xdr:spPr>
        <a:xfrm>
          <a:off x="3924300" y="262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113497</xdr:rowOff>
    </xdr:from>
    <xdr:to>
      <xdr:col>18</xdr:col>
      <xdr:colOff>177800</xdr:colOff>
      <xdr:row>18</xdr:row>
      <xdr:rowOff>11268</xdr:rowOff>
    </xdr:to>
    <xdr:cxnSp macro="">
      <xdr:nvCxnSpPr>
        <xdr:cNvPr id="57" name="直線コネクタ 56"/>
        <xdr:cNvCxnSpPr/>
      </xdr:nvCxnSpPr>
      <xdr:spPr bwMode="auto">
        <a:xfrm flipV="1">
          <a:off x="2908300" y="3075772"/>
          <a:ext cx="698500" cy="69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107503</xdr:rowOff>
    </xdr:from>
    <xdr:to>
      <xdr:col>19</xdr:col>
      <xdr:colOff>38100</xdr:colOff>
      <xdr:row>17</xdr:row>
      <xdr:rowOff>37653</xdr:rowOff>
    </xdr:to>
    <xdr:sp macro="" textlink="">
      <xdr:nvSpPr>
        <xdr:cNvPr id="58" name="フローチャート: 判断 57"/>
        <xdr:cNvSpPr/>
      </xdr:nvSpPr>
      <xdr:spPr bwMode="auto">
        <a:xfrm>
          <a:off x="3556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47830</xdr:rowOff>
    </xdr:from>
    <xdr:ext cx="762000" cy="259045"/>
    <xdr:sp macro="" textlink="">
      <xdr:nvSpPr>
        <xdr:cNvPr id="59" name="テキスト ボックス 58"/>
        <xdr:cNvSpPr txBox="1"/>
      </xdr:nvSpPr>
      <xdr:spPr>
        <a:xfrm>
          <a:off x="3225800" y="266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126797</xdr:rowOff>
    </xdr:from>
    <xdr:to>
      <xdr:col>15</xdr:col>
      <xdr:colOff>101600</xdr:colOff>
      <xdr:row>17</xdr:row>
      <xdr:rowOff>56947</xdr:rowOff>
    </xdr:to>
    <xdr:sp macro="" textlink="">
      <xdr:nvSpPr>
        <xdr:cNvPr id="60" name="フローチャート: 判断 59"/>
        <xdr:cNvSpPr/>
      </xdr:nvSpPr>
      <xdr:spPr bwMode="auto">
        <a:xfrm>
          <a:off x="2857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67124</xdr:rowOff>
    </xdr:from>
    <xdr:ext cx="762000" cy="259045"/>
    <xdr:sp macro="" textlink="">
      <xdr:nvSpPr>
        <xdr:cNvPr id="61" name="テキスト ボックス 60"/>
        <xdr:cNvSpPr txBox="1"/>
      </xdr:nvSpPr>
      <xdr:spPr>
        <a:xfrm>
          <a:off x="2527300" y="268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104988</xdr:rowOff>
    </xdr:from>
    <xdr:to>
      <xdr:col>29</xdr:col>
      <xdr:colOff>177800</xdr:colOff>
      <xdr:row>17</xdr:row>
      <xdr:rowOff>35138</xdr:rowOff>
    </xdr:to>
    <xdr:sp macro="" textlink="">
      <xdr:nvSpPr>
        <xdr:cNvPr id="67" name="楕円 66"/>
        <xdr:cNvSpPr/>
      </xdr:nvSpPr>
      <xdr:spPr bwMode="auto">
        <a:xfrm>
          <a:off x="5600700" y="2895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77065</xdr:rowOff>
    </xdr:from>
    <xdr:ext cx="762000" cy="259045"/>
    <xdr:sp macro="" textlink="">
      <xdr:nvSpPr>
        <xdr:cNvPr id="68" name="人口1人当たり決算額の推移該当値テキスト130"/>
        <xdr:cNvSpPr txBox="1"/>
      </xdr:nvSpPr>
      <xdr:spPr>
        <a:xfrm>
          <a:off x="5740400" y="286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116601</xdr:rowOff>
    </xdr:from>
    <xdr:to>
      <xdr:col>26</xdr:col>
      <xdr:colOff>101600</xdr:colOff>
      <xdr:row>17</xdr:row>
      <xdr:rowOff>46751</xdr:rowOff>
    </xdr:to>
    <xdr:sp macro="" textlink="">
      <xdr:nvSpPr>
        <xdr:cNvPr id="69" name="楕円 68"/>
        <xdr:cNvSpPr/>
      </xdr:nvSpPr>
      <xdr:spPr bwMode="auto">
        <a:xfrm>
          <a:off x="4953000" y="2907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31528</xdr:rowOff>
    </xdr:from>
    <xdr:ext cx="736600" cy="259045"/>
    <xdr:sp macro="" textlink="">
      <xdr:nvSpPr>
        <xdr:cNvPr id="70" name="テキスト ボックス 69"/>
        <xdr:cNvSpPr txBox="1"/>
      </xdr:nvSpPr>
      <xdr:spPr>
        <a:xfrm>
          <a:off x="4622800" y="2993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33757</xdr:rowOff>
    </xdr:from>
    <xdr:to>
      <xdr:col>22</xdr:col>
      <xdr:colOff>165100</xdr:colOff>
      <xdr:row>17</xdr:row>
      <xdr:rowOff>135357</xdr:rowOff>
    </xdr:to>
    <xdr:sp macro="" textlink="">
      <xdr:nvSpPr>
        <xdr:cNvPr id="71" name="楕円 70"/>
        <xdr:cNvSpPr/>
      </xdr:nvSpPr>
      <xdr:spPr bwMode="auto">
        <a:xfrm>
          <a:off x="4254500" y="2996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120134</xdr:rowOff>
    </xdr:from>
    <xdr:ext cx="762000" cy="259045"/>
    <xdr:sp macro="" textlink="">
      <xdr:nvSpPr>
        <xdr:cNvPr id="72" name="テキスト ボックス 71"/>
        <xdr:cNvSpPr txBox="1"/>
      </xdr:nvSpPr>
      <xdr:spPr>
        <a:xfrm>
          <a:off x="3924300" y="308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62697</xdr:rowOff>
    </xdr:from>
    <xdr:to>
      <xdr:col>19</xdr:col>
      <xdr:colOff>38100</xdr:colOff>
      <xdr:row>17</xdr:row>
      <xdr:rowOff>164297</xdr:rowOff>
    </xdr:to>
    <xdr:sp macro="" textlink="">
      <xdr:nvSpPr>
        <xdr:cNvPr id="73" name="楕円 72"/>
        <xdr:cNvSpPr/>
      </xdr:nvSpPr>
      <xdr:spPr bwMode="auto">
        <a:xfrm>
          <a:off x="3556000" y="3024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149074</xdr:rowOff>
    </xdr:from>
    <xdr:ext cx="762000" cy="259045"/>
    <xdr:sp macro="" textlink="">
      <xdr:nvSpPr>
        <xdr:cNvPr id="74" name="テキスト ボックス 73"/>
        <xdr:cNvSpPr txBox="1"/>
      </xdr:nvSpPr>
      <xdr:spPr>
        <a:xfrm>
          <a:off x="3225800" y="311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131918</xdr:rowOff>
    </xdr:from>
    <xdr:to>
      <xdr:col>15</xdr:col>
      <xdr:colOff>101600</xdr:colOff>
      <xdr:row>18</xdr:row>
      <xdr:rowOff>62068</xdr:rowOff>
    </xdr:to>
    <xdr:sp macro="" textlink="">
      <xdr:nvSpPr>
        <xdr:cNvPr id="75" name="楕円 74"/>
        <xdr:cNvSpPr/>
      </xdr:nvSpPr>
      <xdr:spPr bwMode="auto">
        <a:xfrm>
          <a:off x="2857500" y="3094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46845</xdr:rowOff>
    </xdr:from>
    <xdr:ext cx="762000" cy="259045"/>
    <xdr:sp macro="" textlink="">
      <xdr:nvSpPr>
        <xdr:cNvPr id="76" name="テキスト ボックス 75"/>
        <xdr:cNvSpPr txBox="1"/>
      </xdr:nvSpPr>
      <xdr:spPr>
        <a:xfrm>
          <a:off x="2527300" y="31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201371</xdr:rowOff>
    </xdr:from>
    <xdr:to>
      <xdr:col>29</xdr:col>
      <xdr:colOff>127000</xdr:colOff>
      <xdr:row>37</xdr:row>
      <xdr:rowOff>212001</xdr:rowOff>
    </xdr:to>
    <xdr:cxnSp macro="">
      <xdr:nvCxnSpPr>
        <xdr:cNvPr id="104" name="直線コネクタ 103"/>
        <xdr:cNvCxnSpPr/>
      </xdr:nvCxnSpPr>
      <xdr:spPr bwMode="auto">
        <a:xfrm flipV="1">
          <a:off x="5651500" y="6125921"/>
          <a:ext cx="0" cy="1210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184078</xdr:rowOff>
    </xdr:from>
    <xdr:ext cx="762000" cy="259045"/>
    <xdr:sp macro="" textlink="">
      <xdr:nvSpPr>
        <xdr:cNvPr id="105" name="人口1人当たり決算額の推移最小値テキスト445"/>
        <xdr:cNvSpPr txBox="1"/>
      </xdr:nvSpPr>
      <xdr:spPr>
        <a:xfrm>
          <a:off x="5740400" y="7308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212001</xdr:rowOff>
    </xdr:from>
    <xdr:to>
      <xdr:col>30</xdr:col>
      <xdr:colOff>25400</xdr:colOff>
      <xdr:row>37</xdr:row>
      <xdr:rowOff>212001</xdr:rowOff>
    </xdr:to>
    <xdr:cxnSp macro="">
      <xdr:nvCxnSpPr>
        <xdr:cNvPr id="106" name="直線コネクタ 105"/>
        <xdr:cNvCxnSpPr/>
      </xdr:nvCxnSpPr>
      <xdr:spPr bwMode="auto">
        <a:xfrm>
          <a:off x="5562600" y="7336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116298</xdr:rowOff>
    </xdr:from>
    <xdr:ext cx="762000" cy="259045"/>
    <xdr:sp macro="" textlink="">
      <xdr:nvSpPr>
        <xdr:cNvPr id="107" name="人口1人当たり決算額の推移最大値テキスト445"/>
        <xdr:cNvSpPr txBox="1"/>
      </xdr:nvSpPr>
      <xdr:spPr>
        <a:xfrm>
          <a:off x="5740400" y="5869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201371</xdr:rowOff>
    </xdr:from>
    <xdr:to>
      <xdr:col>30</xdr:col>
      <xdr:colOff>25400</xdr:colOff>
      <xdr:row>33</xdr:row>
      <xdr:rowOff>201371</xdr:rowOff>
    </xdr:to>
    <xdr:cxnSp macro="">
      <xdr:nvCxnSpPr>
        <xdr:cNvPr id="108" name="直線コネクタ 107"/>
        <xdr:cNvCxnSpPr/>
      </xdr:nvCxnSpPr>
      <xdr:spPr bwMode="auto">
        <a:xfrm>
          <a:off x="5562600" y="6125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18529</xdr:rowOff>
    </xdr:from>
    <xdr:to>
      <xdr:col>29</xdr:col>
      <xdr:colOff>127000</xdr:colOff>
      <xdr:row>36</xdr:row>
      <xdr:rowOff>69279</xdr:rowOff>
    </xdr:to>
    <xdr:cxnSp macro="">
      <xdr:nvCxnSpPr>
        <xdr:cNvPr id="109" name="直線コネクタ 108"/>
        <xdr:cNvCxnSpPr/>
      </xdr:nvCxnSpPr>
      <xdr:spPr bwMode="auto">
        <a:xfrm flipV="1">
          <a:off x="5003800" y="6971779"/>
          <a:ext cx="647700" cy="50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310773</xdr:rowOff>
    </xdr:from>
    <xdr:ext cx="762000" cy="259045"/>
    <xdr:sp macro="" textlink="">
      <xdr:nvSpPr>
        <xdr:cNvPr id="110" name="人口1人当たり決算額の推移平均値テキスト445"/>
        <xdr:cNvSpPr txBox="1"/>
      </xdr:nvSpPr>
      <xdr:spPr>
        <a:xfrm>
          <a:off x="5740400" y="657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122796</xdr:rowOff>
    </xdr:from>
    <xdr:to>
      <xdr:col>29</xdr:col>
      <xdr:colOff>177800</xdr:colOff>
      <xdr:row>35</xdr:row>
      <xdr:rowOff>224396</xdr:rowOff>
    </xdr:to>
    <xdr:sp macro="" textlink="">
      <xdr:nvSpPr>
        <xdr:cNvPr id="111" name="フローチャート: 判断 110"/>
        <xdr:cNvSpPr/>
      </xdr:nvSpPr>
      <xdr:spPr bwMode="auto">
        <a:xfrm>
          <a:off x="56007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275133</xdr:rowOff>
    </xdr:from>
    <xdr:to>
      <xdr:col>26</xdr:col>
      <xdr:colOff>50800</xdr:colOff>
      <xdr:row>36</xdr:row>
      <xdr:rowOff>69279</xdr:rowOff>
    </xdr:to>
    <xdr:cxnSp macro="">
      <xdr:nvCxnSpPr>
        <xdr:cNvPr id="112" name="直線コネクタ 111"/>
        <xdr:cNvCxnSpPr/>
      </xdr:nvCxnSpPr>
      <xdr:spPr bwMode="auto">
        <a:xfrm>
          <a:off x="4305300" y="6885483"/>
          <a:ext cx="698500" cy="137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129578</xdr:rowOff>
    </xdr:from>
    <xdr:to>
      <xdr:col>26</xdr:col>
      <xdr:colOff>101600</xdr:colOff>
      <xdr:row>35</xdr:row>
      <xdr:rowOff>231178</xdr:rowOff>
    </xdr:to>
    <xdr:sp macro="" textlink="">
      <xdr:nvSpPr>
        <xdr:cNvPr id="113" name="フローチャート: 判断 112"/>
        <xdr:cNvSpPr/>
      </xdr:nvSpPr>
      <xdr:spPr bwMode="auto">
        <a:xfrm>
          <a:off x="4953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241355</xdr:rowOff>
    </xdr:from>
    <xdr:ext cx="736600" cy="259045"/>
    <xdr:sp macro="" textlink="">
      <xdr:nvSpPr>
        <xdr:cNvPr id="114" name="テキスト ボックス 113"/>
        <xdr:cNvSpPr txBox="1"/>
      </xdr:nvSpPr>
      <xdr:spPr>
        <a:xfrm>
          <a:off x="4622800" y="650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190627</xdr:rowOff>
    </xdr:from>
    <xdr:to>
      <xdr:col>22</xdr:col>
      <xdr:colOff>114300</xdr:colOff>
      <xdr:row>35</xdr:row>
      <xdr:rowOff>275133</xdr:rowOff>
    </xdr:to>
    <xdr:cxnSp macro="">
      <xdr:nvCxnSpPr>
        <xdr:cNvPr id="115" name="直線コネクタ 114"/>
        <xdr:cNvCxnSpPr/>
      </xdr:nvCxnSpPr>
      <xdr:spPr bwMode="auto">
        <a:xfrm>
          <a:off x="3606800" y="6800977"/>
          <a:ext cx="698500" cy="84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117463</xdr:rowOff>
    </xdr:from>
    <xdr:to>
      <xdr:col>22</xdr:col>
      <xdr:colOff>165100</xdr:colOff>
      <xdr:row>35</xdr:row>
      <xdr:rowOff>219063</xdr:rowOff>
    </xdr:to>
    <xdr:sp macro="" textlink="">
      <xdr:nvSpPr>
        <xdr:cNvPr id="116" name="フローチャート: 判断 115"/>
        <xdr:cNvSpPr/>
      </xdr:nvSpPr>
      <xdr:spPr bwMode="auto">
        <a:xfrm>
          <a:off x="4254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229240</xdr:rowOff>
    </xdr:from>
    <xdr:ext cx="762000" cy="259045"/>
    <xdr:sp macro="" textlink="">
      <xdr:nvSpPr>
        <xdr:cNvPr id="117" name="テキスト ボックス 116"/>
        <xdr:cNvSpPr txBox="1"/>
      </xdr:nvSpPr>
      <xdr:spPr>
        <a:xfrm>
          <a:off x="3924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190627</xdr:rowOff>
    </xdr:from>
    <xdr:to>
      <xdr:col>18</xdr:col>
      <xdr:colOff>177800</xdr:colOff>
      <xdr:row>35</xdr:row>
      <xdr:rowOff>223965</xdr:rowOff>
    </xdr:to>
    <xdr:cxnSp macro="">
      <xdr:nvCxnSpPr>
        <xdr:cNvPr id="118" name="直線コネクタ 117"/>
        <xdr:cNvCxnSpPr/>
      </xdr:nvCxnSpPr>
      <xdr:spPr bwMode="auto">
        <a:xfrm flipV="1">
          <a:off x="2908300" y="6800977"/>
          <a:ext cx="698500" cy="33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113005</xdr:rowOff>
    </xdr:from>
    <xdr:to>
      <xdr:col>19</xdr:col>
      <xdr:colOff>38100</xdr:colOff>
      <xdr:row>35</xdr:row>
      <xdr:rowOff>214605</xdr:rowOff>
    </xdr:to>
    <xdr:sp macro="" textlink="">
      <xdr:nvSpPr>
        <xdr:cNvPr id="119" name="フローチャート: 判断 118"/>
        <xdr:cNvSpPr/>
      </xdr:nvSpPr>
      <xdr:spPr bwMode="auto">
        <a:xfrm>
          <a:off x="3556000" y="6723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224782</xdr:rowOff>
    </xdr:from>
    <xdr:ext cx="762000" cy="259045"/>
    <xdr:sp macro="" textlink="">
      <xdr:nvSpPr>
        <xdr:cNvPr id="120" name="テキスト ボックス 119"/>
        <xdr:cNvSpPr txBox="1"/>
      </xdr:nvSpPr>
      <xdr:spPr>
        <a:xfrm>
          <a:off x="3225800" y="649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107976</xdr:rowOff>
    </xdr:from>
    <xdr:to>
      <xdr:col>15</xdr:col>
      <xdr:colOff>101600</xdr:colOff>
      <xdr:row>35</xdr:row>
      <xdr:rowOff>209576</xdr:rowOff>
    </xdr:to>
    <xdr:sp macro="" textlink="">
      <xdr:nvSpPr>
        <xdr:cNvPr id="121" name="フローチャート: 判断 120"/>
        <xdr:cNvSpPr/>
      </xdr:nvSpPr>
      <xdr:spPr bwMode="auto">
        <a:xfrm>
          <a:off x="28575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219753</xdr:rowOff>
    </xdr:from>
    <xdr:ext cx="762000" cy="259045"/>
    <xdr:sp macro="" textlink="">
      <xdr:nvSpPr>
        <xdr:cNvPr id="122" name="テキスト ボックス 121"/>
        <xdr:cNvSpPr txBox="1"/>
      </xdr:nvSpPr>
      <xdr:spPr>
        <a:xfrm>
          <a:off x="2527300" y="6487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310629</xdr:rowOff>
    </xdr:from>
    <xdr:to>
      <xdr:col>29</xdr:col>
      <xdr:colOff>177800</xdr:colOff>
      <xdr:row>36</xdr:row>
      <xdr:rowOff>69329</xdr:rowOff>
    </xdr:to>
    <xdr:sp macro="" textlink="">
      <xdr:nvSpPr>
        <xdr:cNvPr id="128" name="楕円 127"/>
        <xdr:cNvSpPr/>
      </xdr:nvSpPr>
      <xdr:spPr bwMode="auto">
        <a:xfrm>
          <a:off x="5600700" y="6920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282706</xdr:rowOff>
    </xdr:from>
    <xdr:ext cx="762000" cy="259045"/>
    <xdr:sp macro="" textlink="">
      <xdr:nvSpPr>
        <xdr:cNvPr id="129" name="人口1人当たり決算額の推移該当値テキスト445"/>
        <xdr:cNvSpPr txBox="1"/>
      </xdr:nvSpPr>
      <xdr:spPr>
        <a:xfrm>
          <a:off x="5740400" y="689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18479</xdr:rowOff>
    </xdr:from>
    <xdr:to>
      <xdr:col>26</xdr:col>
      <xdr:colOff>101600</xdr:colOff>
      <xdr:row>36</xdr:row>
      <xdr:rowOff>120079</xdr:rowOff>
    </xdr:to>
    <xdr:sp macro="" textlink="">
      <xdr:nvSpPr>
        <xdr:cNvPr id="130" name="楕円 129"/>
        <xdr:cNvSpPr/>
      </xdr:nvSpPr>
      <xdr:spPr bwMode="auto">
        <a:xfrm>
          <a:off x="4953000" y="6971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104856</xdr:rowOff>
    </xdr:from>
    <xdr:ext cx="736600" cy="259045"/>
    <xdr:sp macro="" textlink="">
      <xdr:nvSpPr>
        <xdr:cNvPr id="131" name="テキスト ボックス 130"/>
        <xdr:cNvSpPr txBox="1"/>
      </xdr:nvSpPr>
      <xdr:spPr>
        <a:xfrm>
          <a:off x="4622800" y="7058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224333</xdr:rowOff>
    </xdr:from>
    <xdr:to>
      <xdr:col>22</xdr:col>
      <xdr:colOff>165100</xdr:colOff>
      <xdr:row>35</xdr:row>
      <xdr:rowOff>325933</xdr:rowOff>
    </xdr:to>
    <xdr:sp macro="" textlink="">
      <xdr:nvSpPr>
        <xdr:cNvPr id="132" name="楕円 131"/>
        <xdr:cNvSpPr/>
      </xdr:nvSpPr>
      <xdr:spPr bwMode="auto">
        <a:xfrm>
          <a:off x="4254500" y="6834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310710</xdr:rowOff>
    </xdr:from>
    <xdr:ext cx="762000" cy="259045"/>
    <xdr:sp macro="" textlink="">
      <xdr:nvSpPr>
        <xdr:cNvPr id="133" name="テキスト ボックス 132"/>
        <xdr:cNvSpPr txBox="1"/>
      </xdr:nvSpPr>
      <xdr:spPr>
        <a:xfrm>
          <a:off x="3924300" y="6921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139827</xdr:rowOff>
    </xdr:from>
    <xdr:to>
      <xdr:col>19</xdr:col>
      <xdr:colOff>38100</xdr:colOff>
      <xdr:row>35</xdr:row>
      <xdr:rowOff>241427</xdr:rowOff>
    </xdr:to>
    <xdr:sp macro="" textlink="">
      <xdr:nvSpPr>
        <xdr:cNvPr id="134" name="楕円 133"/>
        <xdr:cNvSpPr/>
      </xdr:nvSpPr>
      <xdr:spPr bwMode="auto">
        <a:xfrm>
          <a:off x="3556000" y="6750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226204</xdr:rowOff>
    </xdr:from>
    <xdr:ext cx="762000" cy="259045"/>
    <xdr:sp macro="" textlink="">
      <xdr:nvSpPr>
        <xdr:cNvPr id="135" name="テキスト ボックス 134"/>
        <xdr:cNvSpPr txBox="1"/>
      </xdr:nvSpPr>
      <xdr:spPr>
        <a:xfrm>
          <a:off x="3225800" y="68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173165</xdr:rowOff>
    </xdr:from>
    <xdr:to>
      <xdr:col>15</xdr:col>
      <xdr:colOff>101600</xdr:colOff>
      <xdr:row>35</xdr:row>
      <xdr:rowOff>274765</xdr:rowOff>
    </xdr:to>
    <xdr:sp macro="" textlink="">
      <xdr:nvSpPr>
        <xdr:cNvPr id="136" name="楕円 135"/>
        <xdr:cNvSpPr/>
      </xdr:nvSpPr>
      <xdr:spPr bwMode="auto">
        <a:xfrm>
          <a:off x="2857500" y="6783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259542</xdr:rowOff>
    </xdr:from>
    <xdr:ext cx="762000" cy="259045"/>
    <xdr:sp macro="" textlink="">
      <xdr:nvSpPr>
        <xdr:cNvPr id="137" name="テキスト ボックス 136"/>
        <xdr:cNvSpPr txBox="1"/>
      </xdr:nvSpPr>
      <xdr:spPr>
        <a:xfrm>
          <a:off x="2527300" y="686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479,861
473,359
355.63
226,103,905
215,647,884
9,415,531
116,122,915
196,550,713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19489</xdr:rowOff>
    </xdr:from>
    <xdr:to>
      <xdr:col>24</xdr:col>
      <xdr:colOff>62865</xdr:colOff>
      <xdr:row>38</xdr:row>
      <xdr:rowOff>84607</xdr:rowOff>
    </xdr:to>
    <xdr:cxnSp macro="">
      <xdr:nvCxnSpPr>
        <xdr:cNvPr id="58" name="直線コネクタ 57"/>
        <xdr:cNvCxnSpPr/>
      </xdr:nvCxnSpPr>
      <xdr:spPr>
        <a:xfrm flipV="1">
          <a:off x="4633595" y="5334439"/>
          <a:ext cx="1270" cy="126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88434</xdr:rowOff>
    </xdr:from>
    <xdr:ext cx="534377" cy="259045"/>
    <xdr:sp macro="" textlink="">
      <xdr:nvSpPr>
        <xdr:cNvPr id="59" name="人件費最小値テキスト"/>
        <xdr:cNvSpPr txBox="1"/>
      </xdr:nvSpPr>
      <xdr:spPr>
        <a:xfrm>
          <a:off x="4686300" y="66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84607</xdr:rowOff>
    </xdr:from>
    <xdr:to>
      <xdr:col>24</xdr:col>
      <xdr:colOff>152400</xdr:colOff>
      <xdr:row>38</xdr:row>
      <xdr:rowOff>84607</xdr:rowOff>
    </xdr:to>
    <xdr:cxnSp macro="">
      <xdr:nvCxnSpPr>
        <xdr:cNvPr id="60" name="直線コネクタ 59"/>
        <xdr:cNvCxnSpPr/>
      </xdr:nvCxnSpPr>
      <xdr:spPr>
        <a:xfrm>
          <a:off x="4546600" y="659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137616</xdr:rowOff>
    </xdr:from>
    <xdr:ext cx="534377" cy="259045"/>
    <xdr:sp macro="" textlink="">
      <xdr:nvSpPr>
        <xdr:cNvPr id="61" name="人件費最大値テキスト"/>
        <xdr:cNvSpPr txBox="1"/>
      </xdr:nvSpPr>
      <xdr:spPr>
        <a:xfrm>
          <a:off x="4686300" y="51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19489</xdr:rowOff>
    </xdr:from>
    <xdr:to>
      <xdr:col>24</xdr:col>
      <xdr:colOff>152400</xdr:colOff>
      <xdr:row>31</xdr:row>
      <xdr:rowOff>19489</xdr:rowOff>
    </xdr:to>
    <xdr:cxnSp macro="">
      <xdr:nvCxnSpPr>
        <xdr:cNvPr id="62" name="直線コネクタ 61"/>
        <xdr:cNvCxnSpPr/>
      </xdr:nvCxnSpPr>
      <xdr:spPr>
        <a:xfrm>
          <a:off x="4546600" y="53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82648</xdr:rowOff>
    </xdr:from>
    <xdr:to>
      <xdr:col>24</xdr:col>
      <xdr:colOff>63500</xdr:colOff>
      <xdr:row>35</xdr:row>
      <xdr:rowOff>96658</xdr:rowOff>
    </xdr:to>
    <xdr:cxnSp macro="">
      <xdr:nvCxnSpPr>
        <xdr:cNvPr id="63" name="直線コネクタ 62"/>
        <xdr:cNvCxnSpPr/>
      </xdr:nvCxnSpPr>
      <xdr:spPr>
        <a:xfrm>
          <a:off x="3797300" y="6083398"/>
          <a:ext cx="8382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xdr:rowOff>
    </xdr:from>
    <xdr:ext cx="534377" cy="259045"/>
    <xdr:sp macro="" textlink="">
      <xdr:nvSpPr>
        <xdr:cNvPr id="64" name="人件費平均値テキスト"/>
        <xdr:cNvSpPr txBox="1"/>
      </xdr:nvSpPr>
      <xdr:spPr>
        <a:xfrm>
          <a:off x="4686300" y="5836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156076</xdr:rowOff>
    </xdr:from>
    <xdr:to>
      <xdr:col>24</xdr:col>
      <xdr:colOff>114300</xdr:colOff>
      <xdr:row>35</xdr:row>
      <xdr:rowOff>86226</xdr:rowOff>
    </xdr:to>
    <xdr:sp macro="" textlink="">
      <xdr:nvSpPr>
        <xdr:cNvPr id="65" name="フローチャート: 判断 64"/>
        <xdr:cNvSpPr/>
      </xdr:nvSpPr>
      <xdr:spPr>
        <a:xfrm>
          <a:off x="4584700" y="59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82648</xdr:rowOff>
    </xdr:from>
    <xdr:to>
      <xdr:col>19</xdr:col>
      <xdr:colOff>177800</xdr:colOff>
      <xdr:row>36</xdr:row>
      <xdr:rowOff>34544</xdr:rowOff>
    </xdr:to>
    <xdr:cxnSp macro="">
      <xdr:nvCxnSpPr>
        <xdr:cNvPr id="66" name="直線コネクタ 65"/>
        <xdr:cNvCxnSpPr/>
      </xdr:nvCxnSpPr>
      <xdr:spPr>
        <a:xfrm flipV="1">
          <a:off x="2908300" y="6083398"/>
          <a:ext cx="889000" cy="12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6767</xdr:rowOff>
    </xdr:from>
    <xdr:to>
      <xdr:col>20</xdr:col>
      <xdr:colOff>38100</xdr:colOff>
      <xdr:row>35</xdr:row>
      <xdr:rowOff>108367</xdr:rowOff>
    </xdr:to>
    <xdr:sp macro="" textlink="">
      <xdr:nvSpPr>
        <xdr:cNvPr id="67" name="フローチャート: 判断 66"/>
        <xdr:cNvSpPr/>
      </xdr:nvSpPr>
      <xdr:spPr>
        <a:xfrm>
          <a:off x="3746500" y="600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124894</xdr:rowOff>
    </xdr:from>
    <xdr:ext cx="534377" cy="259045"/>
    <xdr:sp macro="" textlink="">
      <xdr:nvSpPr>
        <xdr:cNvPr id="68" name="テキスト ボックス 67"/>
        <xdr:cNvSpPr txBox="1"/>
      </xdr:nvSpPr>
      <xdr:spPr>
        <a:xfrm>
          <a:off x="3530111" y="57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34544</xdr:rowOff>
    </xdr:from>
    <xdr:to>
      <xdr:col>15</xdr:col>
      <xdr:colOff>50800</xdr:colOff>
      <xdr:row>36</xdr:row>
      <xdr:rowOff>49828</xdr:rowOff>
    </xdr:to>
    <xdr:cxnSp macro="">
      <xdr:nvCxnSpPr>
        <xdr:cNvPr id="69" name="直線コネクタ 68"/>
        <xdr:cNvCxnSpPr/>
      </xdr:nvCxnSpPr>
      <xdr:spPr>
        <a:xfrm flipV="1">
          <a:off x="2019300" y="6206744"/>
          <a:ext cx="889000" cy="1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143666</xdr:rowOff>
    </xdr:from>
    <xdr:to>
      <xdr:col>15</xdr:col>
      <xdr:colOff>101600</xdr:colOff>
      <xdr:row>36</xdr:row>
      <xdr:rowOff>73816</xdr:rowOff>
    </xdr:to>
    <xdr:sp macro="" textlink="">
      <xdr:nvSpPr>
        <xdr:cNvPr id="70" name="フローチャート: 判断 69"/>
        <xdr:cNvSpPr/>
      </xdr:nvSpPr>
      <xdr:spPr>
        <a:xfrm>
          <a:off x="2857500" y="61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90343</xdr:rowOff>
    </xdr:from>
    <xdr:ext cx="534377" cy="259045"/>
    <xdr:sp macro="" textlink="">
      <xdr:nvSpPr>
        <xdr:cNvPr id="71" name="テキスト ボックス 70"/>
        <xdr:cNvSpPr txBox="1"/>
      </xdr:nvSpPr>
      <xdr:spPr>
        <a:xfrm>
          <a:off x="2641111" y="59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49828</xdr:rowOff>
    </xdr:from>
    <xdr:to>
      <xdr:col>10</xdr:col>
      <xdr:colOff>114300</xdr:colOff>
      <xdr:row>36</xdr:row>
      <xdr:rowOff>82223</xdr:rowOff>
    </xdr:to>
    <xdr:cxnSp macro="">
      <xdr:nvCxnSpPr>
        <xdr:cNvPr id="72" name="直線コネクタ 71"/>
        <xdr:cNvCxnSpPr/>
      </xdr:nvCxnSpPr>
      <xdr:spPr>
        <a:xfrm flipV="1">
          <a:off x="1130300" y="6222028"/>
          <a:ext cx="889000" cy="3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148565</xdr:rowOff>
    </xdr:from>
    <xdr:to>
      <xdr:col>10</xdr:col>
      <xdr:colOff>165100</xdr:colOff>
      <xdr:row>36</xdr:row>
      <xdr:rowOff>78715</xdr:rowOff>
    </xdr:to>
    <xdr:sp macro="" textlink="">
      <xdr:nvSpPr>
        <xdr:cNvPr id="73" name="フローチャート: 判断 72"/>
        <xdr:cNvSpPr/>
      </xdr:nvSpPr>
      <xdr:spPr>
        <a:xfrm>
          <a:off x="1968500" y="614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95242</xdr:rowOff>
    </xdr:from>
    <xdr:ext cx="534377" cy="259045"/>
    <xdr:sp macro="" textlink="">
      <xdr:nvSpPr>
        <xdr:cNvPr id="74" name="テキスト ボックス 73"/>
        <xdr:cNvSpPr txBox="1"/>
      </xdr:nvSpPr>
      <xdr:spPr>
        <a:xfrm>
          <a:off x="1752111" y="592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75" name="フローチャート: 判断 74"/>
        <xdr:cNvSpPr/>
      </xdr:nvSpPr>
      <xdr:spPr>
        <a:xfrm>
          <a:off x="1079500" y="6153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99258</xdr:rowOff>
    </xdr:from>
    <xdr:ext cx="534377" cy="259045"/>
    <xdr:sp macro="" textlink="">
      <xdr:nvSpPr>
        <xdr:cNvPr id="76" name="テキスト ボックス 75"/>
        <xdr:cNvSpPr txBox="1"/>
      </xdr:nvSpPr>
      <xdr:spPr>
        <a:xfrm>
          <a:off x="863111" y="59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45858</xdr:rowOff>
    </xdr:from>
    <xdr:to>
      <xdr:col>24</xdr:col>
      <xdr:colOff>114300</xdr:colOff>
      <xdr:row>35</xdr:row>
      <xdr:rowOff>147458</xdr:rowOff>
    </xdr:to>
    <xdr:sp macro="" textlink="">
      <xdr:nvSpPr>
        <xdr:cNvPr id="82" name="楕円 81"/>
        <xdr:cNvSpPr/>
      </xdr:nvSpPr>
      <xdr:spPr>
        <a:xfrm>
          <a:off x="4584700" y="604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24285</xdr:rowOff>
    </xdr:from>
    <xdr:ext cx="534377" cy="259045"/>
    <xdr:sp macro="" textlink="">
      <xdr:nvSpPr>
        <xdr:cNvPr id="83" name="人件費該当値テキスト"/>
        <xdr:cNvSpPr txBox="1"/>
      </xdr:nvSpPr>
      <xdr:spPr>
        <a:xfrm>
          <a:off x="4686300" y="602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31848</xdr:rowOff>
    </xdr:from>
    <xdr:to>
      <xdr:col>20</xdr:col>
      <xdr:colOff>38100</xdr:colOff>
      <xdr:row>35</xdr:row>
      <xdr:rowOff>133448</xdr:rowOff>
    </xdr:to>
    <xdr:sp macro="" textlink="">
      <xdr:nvSpPr>
        <xdr:cNvPr id="84" name="楕円 83"/>
        <xdr:cNvSpPr/>
      </xdr:nvSpPr>
      <xdr:spPr>
        <a:xfrm>
          <a:off x="3746500" y="603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124575</xdr:rowOff>
    </xdr:from>
    <xdr:ext cx="534377" cy="259045"/>
    <xdr:sp macro="" textlink="">
      <xdr:nvSpPr>
        <xdr:cNvPr id="85" name="テキスト ボックス 84"/>
        <xdr:cNvSpPr txBox="1"/>
      </xdr:nvSpPr>
      <xdr:spPr>
        <a:xfrm>
          <a:off x="3530111" y="612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155194</xdr:rowOff>
    </xdr:from>
    <xdr:to>
      <xdr:col>15</xdr:col>
      <xdr:colOff>101600</xdr:colOff>
      <xdr:row>36</xdr:row>
      <xdr:rowOff>85344</xdr:rowOff>
    </xdr:to>
    <xdr:sp macro="" textlink="">
      <xdr:nvSpPr>
        <xdr:cNvPr id="86" name="楕円 85"/>
        <xdr:cNvSpPr/>
      </xdr:nvSpPr>
      <xdr:spPr>
        <a:xfrm>
          <a:off x="2857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76471</xdr:rowOff>
    </xdr:from>
    <xdr:ext cx="534377" cy="259045"/>
    <xdr:sp macro="" textlink="">
      <xdr:nvSpPr>
        <xdr:cNvPr id="87" name="テキスト ボックス 86"/>
        <xdr:cNvSpPr txBox="1"/>
      </xdr:nvSpPr>
      <xdr:spPr>
        <a:xfrm>
          <a:off x="2641111" y="624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170478</xdr:rowOff>
    </xdr:from>
    <xdr:to>
      <xdr:col>10</xdr:col>
      <xdr:colOff>165100</xdr:colOff>
      <xdr:row>36</xdr:row>
      <xdr:rowOff>100628</xdr:rowOff>
    </xdr:to>
    <xdr:sp macro="" textlink="">
      <xdr:nvSpPr>
        <xdr:cNvPr id="88" name="楕円 87"/>
        <xdr:cNvSpPr/>
      </xdr:nvSpPr>
      <xdr:spPr>
        <a:xfrm>
          <a:off x="1968500" y="617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91755</xdr:rowOff>
    </xdr:from>
    <xdr:ext cx="534377" cy="259045"/>
    <xdr:sp macro="" textlink="">
      <xdr:nvSpPr>
        <xdr:cNvPr id="89" name="テキスト ボックス 88"/>
        <xdr:cNvSpPr txBox="1"/>
      </xdr:nvSpPr>
      <xdr:spPr>
        <a:xfrm>
          <a:off x="1752111" y="62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31423</xdr:rowOff>
    </xdr:from>
    <xdr:to>
      <xdr:col>6</xdr:col>
      <xdr:colOff>38100</xdr:colOff>
      <xdr:row>36</xdr:row>
      <xdr:rowOff>133023</xdr:rowOff>
    </xdr:to>
    <xdr:sp macro="" textlink="">
      <xdr:nvSpPr>
        <xdr:cNvPr id="90" name="楕円 89"/>
        <xdr:cNvSpPr/>
      </xdr:nvSpPr>
      <xdr:spPr>
        <a:xfrm>
          <a:off x="1079500" y="62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124150</xdr:rowOff>
    </xdr:from>
    <xdr:ext cx="534377" cy="259045"/>
    <xdr:sp macro="" textlink="">
      <xdr:nvSpPr>
        <xdr:cNvPr id="91" name="テキスト ボックス 90"/>
        <xdr:cNvSpPr txBox="1"/>
      </xdr:nvSpPr>
      <xdr:spPr>
        <a:xfrm>
          <a:off x="863111" y="629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115142</xdr:rowOff>
    </xdr:from>
    <xdr:to>
      <xdr:col>24</xdr:col>
      <xdr:colOff>62865</xdr:colOff>
      <xdr:row>58</xdr:row>
      <xdr:rowOff>83203</xdr:rowOff>
    </xdr:to>
    <xdr:cxnSp macro="">
      <xdr:nvCxnSpPr>
        <xdr:cNvPr id="118" name="直線コネクタ 117"/>
        <xdr:cNvCxnSpPr/>
      </xdr:nvCxnSpPr>
      <xdr:spPr>
        <a:xfrm flipV="1">
          <a:off x="4633595" y="8516192"/>
          <a:ext cx="1270" cy="151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87030</xdr:rowOff>
    </xdr:from>
    <xdr:ext cx="534377" cy="259045"/>
    <xdr:sp macro="" textlink="">
      <xdr:nvSpPr>
        <xdr:cNvPr id="119" name="物件費最小値テキスト"/>
        <xdr:cNvSpPr txBox="1"/>
      </xdr:nvSpPr>
      <xdr:spPr>
        <a:xfrm>
          <a:off x="4686300" y="1003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83203</xdr:rowOff>
    </xdr:from>
    <xdr:to>
      <xdr:col>24</xdr:col>
      <xdr:colOff>152400</xdr:colOff>
      <xdr:row>58</xdr:row>
      <xdr:rowOff>83203</xdr:rowOff>
    </xdr:to>
    <xdr:cxnSp macro="">
      <xdr:nvCxnSpPr>
        <xdr:cNvPr id="120" name="直線コネクタ 119"/>
        <xdr:cNvCxnSpPr/>
      </xdr:nvCxnSpPr>
      <xdr:spPr>
        <a:xfrm>
          <a:off x="4546600" y="1002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61819</xdr:rowOff>
    </xdr:from>
    <xdr:ext cx="534377" cy="259045"/>
    <xdr:sp macro="" textlink="">
      <xdr:nvSpPr>
        <xdr:cNvPr id="121" name="物件費最大値テキスト"/>
        <xdr:cNvSpPr txBox="1"/>
      </xdr:nvSpPr>
      <xdr:spPr>
        <a:xfrm>
          <a:off x="4686300" y="829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115142</xdr:rowOff>
    </xdr:from>
    <xdr:to>
      <xdr:col>24</xdr:col>
      <xdr:colOff>152400</xdr:colOff>
      <xdr:row>49</xdr:row>
      <xdr:rowOff>115142</xdr:rowOff>
    </xdr:to>
    <xdr:cxnSp macro="">
      <xdr:nvCxnSpPr>
        <xdr:cNvPr id="122" name="直線コネクタ 121"/>
        <xdr:cNvCxnSpPr/>
      </xdr:nvCxnSpPr>
      <xdr:spPr>
        <a:xfrm>
          <a:off x="4546600" y="851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150934</xdr:rowOff>
    </xdr:from>
    <xdr:to>
      <xdr:col>24</xdr:col>
      <xdr:colOff>63500</xdr:colOff>
      <xdr:row>57</xdr:row>
      <xdr:rowOff>18444</xdr:rowOff>
    </xdr:to>
    <xdr:cxnSp macro="">
      <xdr:nvCxnSpPr>
        <xdr:cNvPr id="123" name="直線コネクタ 122"/>
        <xdr:cNvCxnSpPr/>
      </xdr:nvCxnSpPr>
      <xdr:spPr>
        <a:xfrm flipV="1">
          <a:off x="3797300" y="9752134"/>
          <a:ext cx="838200" cy="3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42609</xdr:rowOff>
    </xdr:from>
    <xdr:ext cx="534377" cy="259045"/>
    <xdr:sp macro="" textlink="">
      <xdr:nvSpPr>
        <xdr:cNvPr id="124" name="物件費平均値テキスト"/>
        <xdr:cNvSpPr txBox="1"/>
      </xdr:nvSpPr>
      <xdr:spPr>
        <a:xfrm>
          <a:off x="4686300" y="930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19732</xdr:rowOff>
    </xdr:from>
    <xdr:to>
      <xdr:col>24</xdr:col>
      <xdr:colOff>114300</xdr:colOff>
      <xdr:row>55</xdr:row>
      <xdr:rowOff>121332</xdr:rowOff>
    </xdr:to>
    <xdr:sp macro="" textlink="">
      <xdr:nvSpPr>
        <xdr:cNvPr id="125" name="フローチャート: 判断 124"/>
        <xdr:cNvSpPr/>
      </xdr:nvSpPr>
      <xdr:spPr>
        <a:xfrm>
          <a:off x="45847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20012</xdr:rowOff>
    </xdr:from>
    <xdr:to>
      <xdr:col>19</xdr:col>
      <xdr:colOff>177800</xdr:colOff>
      <xdr:row>57</xdr:row>
      <xdr:rowOff>18444</xdr:rowOff>
    </xdr:to>
    <xdr:cxnSp macro="">
      <xdr:nvCxnSpPr>
        <xdr:cNvPr id="126" name="直線コネクタ 125"/>
        <xdr:cNvCxnSpPr/>
      </xdr:nvCxnSpPr>
      <xdr:spPr>
        <a:xfrm>
          <a:off x="2908300" y="9621212"/>
          <a:ext cx="889000" cy="16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81389</xdr:rowOff>
    </xdr:from>
    <xdr:to>
      <xdr:col>20</xdr:col>
      <xdr:colOff>38100</xdr:colOff>
      <xdr:row>57</xdr:row>
      <xdr:rowOff>11539</xdr:rowOff>
    </xdr:to>
    <xdr:sp macro="" textlink="">
      <xdr:nvSpPr>
        <xdr:cNvPr id="127" name="フローチャート: 判断 126"/>
        <xdr:cNvSpPr/>
      </xdr:nvSpPr>
      <xdr:spPr>
        <a:xfrm>
          <a:off x="3746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28066</xdr:rowOff>
    </xdr:from>
    <xdr:ext cx="534377" cy="259045"/>
    <xdr:sp macro="" textlink="">
      <xdr:nvSpPr>
        <xdr:cNvPr id="128" name="テキスト ボックス 127"/>
        <xdr:cNvSpPr txBox="1"/>
      </xdr:nvSpPr>
      <xdr:spPr>
        <a:xfrm>
          <a:off x="3530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20012</xdr:rowOff>
    </xdr:from>
    <xdr:to>
      <xdr:col>15</xdr:col>
      <xdr:colOff>50800</xdr:colOff>
      <xdr:row>56</xdr:row>
      <xdr:rowOff>118049</xdr:rowOff>
    </xdr:to>
    <xdr:cxnSp macro="">
      <xdr:nvCxnSpPr>
        <xdr:cNvPr id="129" name="直線コネクタ 128"/>
        <xdr:cNvCxnSpPr/>
      </xdr:nvCxnSpPr>
      <xdr:spPr>
        <a:xfrm flipV="1">
          <a:off x="2019300" y="9621212"/>
          <a:ext cx="889000" cy="9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11699</xdr:rowOff>
    </xdr:from>
    <xdr:to>
      <xdr:col>15</xdr:col>
      <xdr:colOff>101600</xdr:colOff>
      <xdr:row>57</xdr:row>
      <xdr:rowOff>113299</xdr:rowOff>
    </xdr:to>
    <xdr:sp macro="" textlink="">
      <xdr:nvSpPr>
        <xdr:cNvPr id="130" name="フローチャート: 判断 129"/>
        <xdr:cNvSpPr/>
      </xdr:nvSpPr>
      <xdr:spPr>
        <a:xfrm>
          <a:off x="2857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104426</xdr:rowOff>
    </xdr:from>
    <xdr:ext cx="534377" cy="259045"/>
    <xdr:sp macro="" textlink="">
      <xdr:nvSpPr>
        <xdr:cNvPr id="131" name="テキスト ボックス 130"/>
        <xdr:cNvSpPr txBox="1"/>
      </xdr:nvSpPr>
      <xdr:spPr>
        <a:xfrm>
          <a:off x="2641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118049</xdr:rowOff>
    </xdr:from>
    <xdr:to>
      <xdr:col>10</xdr:col>
      <xdr:colOff>114300</xdr:colOff>
      <xdr:row>58</xdr:row>
      <xdr:rowOff>139994</xdr:rowOff>
    </xdr:to>
    <xdr:cxnSp macro="">
      <xdr:nvCxnSpPr>
        <xdr:cNvPr id="132" name="直線コネクタ 131"/>
        <xdr:cNvCxnSpPr/>
      </xdr:nvCxnSpPr>
      <xdr:spPr>
        <a:xfrm flipV="1">
          <a:off x="1130300" y="9719249"/>
          <a:ext cx="889000" cy="36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82271</xdr:rowOff>
    </xdr:from>
    <xdr:to>
      <xdr:col>10</xdr:col>
      <xdr:colOff>165100</xdr:colOff>
      <xdr:row>58</xdr:row>
      <xdr:rowOff>12421</xdr:rowOff>
    </xdr:to>
    <xdr:sp macro="" textlink="">
      <xdr:nvSpPr>
        <xdr:cNvPr id="133" name="フローチャート: 判断 132"/>
        <xdr:cNvSpPr/>
      </xdr:nvSpPr>
      <xdr:spPr>
        <a:xfrm>
          <a:off x="1968500" y="98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3548</xdr:rowOff>
    </xdr:from>
    <xdr:ext cx="534377" cy="259045"/>
    <xdr:sp macro="" textlink="">
      <xdr:nvSpPr>
        <xdr:cNvPr id="134" name="テキスト ボックス 133"/>
        <xdr:cNvSpPr txBox="1"/>
      </xdr:nvSpPr>
      <xdr:spPr>
        <a:xfrm>
          <a:off x="1752111" y="99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157317</xdr:rowOff>
    </xdr:from>
    <xdr:to>
      <xdr:col>6</xdr:col>
      <xdr:colOff>38100</xdr:colOff>
      <xdr:row>58</xdr:row>
      <xdr:rowOff>87467</xdr:rowOff>
    </xdr:to>
    <xdr:sp macro="" textlink="">
      <xdr:nvSpPr>
        <xdr:cNvPr id="135" name="フローチャート: 判断 134"/>
        <xdr:cNvSpPr/>
      </xdr:nvSpPr>
      <xdr:spPr>
        <a:xfrm>
          <a:off x="1079500" y="992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103994</xdr:rowOff>
    </xdr:from>
    <xdr:ext cx="534377" cy="259045"/>
    <xdr:sp macro="" textlink="">
      <xdr:nvSpPr>
        <xdr:cNvPr id="136" name="テキスト ボックス 135"/>
        <xdr:cNvSpPr txBox="1"/>
      </xdr:nvSpPr>
      <xdr:spPr>
        <a:xfrm>
          <a:off x="863111" y="970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100134</xdr:rowOff>
    </xdr:from>
    <xdr:to>
      <xdr:col>24</xdr:col>
      <xdr:colOff>114300</xdr:colOff>
      <xdr:row>57</xdr:row>
      <xdr:rowOff>30284</xdr:rowOff>
    </xdr:to>
    <xdr:sp macro="" textlink="">
      <xdr:nvSpPr>
        <xdr:cNvPr id="142" name="楕円 141"/>
        <xdr:cNvSpPr/>
      </xdr:nvSpPr>
      <xdr:spPr>
        <a:xfrm>
          <a:off x="4584700" y="97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78561</xdr:rowOff>
    </xdr:from>
    <xdr:ext cx="534377" cy="259045"/>
    <xdr:sp macro="" textlink="">
      <xdr:nvSpPr>
        <xdr:cNvPr id="143" name="物件費該当値テキスト"/>
        <xdr:cNvSpPr txBox="1"/>
      </xdr:nvSpPr>
      <xdr:spPr>
        <a:xfrm>
          <a:off x="4686300" y="96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139094</xdr:rowOff>
    </xdr:from>
    <xdr:to>
      <xdr:col>20</xdr:col>
      <xdr:colOff>38100</xdr:colOff>
      <xdr:row>57</xdr:row>
      <xdr:rowOff>69244</xdr:rowOff>
    </xdr:to>
    <xdr:sp macro="" textlink="">
      <xdr:nvSpPr>
        <xdr:cNvPr id="144" name="楕円 143"/>
        <xdr:cNvSpPr/>
      </xdr:nvSpPr>
      <xdr:spPr>
        <a:xfrm>
          <a:off x="3746500" y="97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60371</xdr:rowOff>
    </xdr:from>
    <xdr:ext cx="534377" cy="259045"/>
    <xdr:sp macro="" textlink="">
      <xdr:nvSpPr>
        <xdr:cNvPr id="145" name="テキスト ボックス 144"/>
        <xdr:cNvSpPr txBox="1"/>
      </xdr:nvSpPr>
      <xdr:spPr>
        <a:xfrm>
          <a:off x="3530111" y="983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140662</xdr:rowOff>
    </xdr:from>
    <xdr:to>
      <xdr:col>15</xdr:col>
      <xdr:colOff>101600</xdr:colOff>
      <xdr:row>56</xdr:row>
      <xdr:rowOff>70812</xdr:rowOff>
    </xdr:to>
    <xdr:sp macro="" textlink="">
      <xdr:nvSpPr>
        <xdr:cNvPr id="146" name="楕円 145"/>
        <xdr:cNvSpPr/>
      </xdr:nvSpPr>
      <xdr:spPr>
        <a:xfrm>
          <a:off x="2857500" y="957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87339</xdr:rowOff>
    </xdr:from>
    <xdr:ext cx="534377" cy="259045"/>
    <xdr:sp macro="" textlink="">
      <xdr:nvSpPr>
        <xdr:cNvPr id="147" name="テキスト ボックス 146"/>
        <xdr:cNvSpPr txBox="1"/>
      </xdr:nvSpPr>
      <xdr:spPr>
        <a:xfrm>
          <a:off x="2641111" y="93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67249</xdr:rowOff>
    </xdr:from>
    <xdr:to>
      <xdr:col>10</xdr:col>
      <xdr:colOff>165100</xdr:colOff>
      <xdr:row>56</xdr:row>
      <xdr:rowOff>168849</xdr:rowOff>
    </xdr:to>
    <xdr:sp macro="" textlink="">
      <xdr:nvSpPr>
        <xdr:cNvPr id="148" name="楕円 147"/>
        <xdr:cNvSpPr/>
      </xdr:nvSpPr>
      <xdr:spPr>
        <a:xfrm>
          <a:off x="1968500" y="96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13926</xdr:rowOff>
    </xdr:from>
    <xdr:ext cx="534377" cy="259045"/>
    <xdr:sp macro="" textlink="">
      <xdr:nvSpPr>
        <xdr:cNvPr id="149" name="テキスト ボックス 148"/>
        <xdr:cNvSpPr txBox="1"/>
      </xdr:nvSpPr>
      <xdr:spPr>
        <a:xfrm>
          <a:off x="1752111" y="944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89194</xdr:rowOff>
    </xdr:from>
    <xdr:to>
      <xdr:col>6</xdr:col>
      <xdr:colOff>38100</xdr:colOff>
      <xdr:row>59</xdr:row>
      <xdr:rowOff>19344</xdr:rowOff>
    </xdr:to>
    <xdr:sp macro="" textlink="">
      <xdr:nvSpPr>
        <xdr:cNvPr id="150" name="楕円 149"/>
        <xdr:cNvSpPr/>
      </xdr:nvSpPr>
      <xdr:spPr>
        <a:xfrm>
          <a:off x="1079500" y="100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10471</xdr:rowOff>
    </xdr:from>
    <xdr:ext cx="534377" cy="259045"/>
    <xdr:sp macro="" textlink="">
      <xdr:nvSpPr>
        <xdr:cNvPr id="151" name="テキスト ボックス 150"/>
        <xdr:cNvSpPr txBox="1"/>
      </xdr:nvSpPr>
      <xdr:spPr>
        <a:xfrm>
          <a:off x="863111" y="1012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70480</xdr:rowOff>
    </xdr:from>
    <xdr:to>
      <xdr:col>24</xdr:col>
      <xdr:colOff>62865</xdr:colOff>
      <xdr:row>78</xdr:row>
      <xdr:rowOff>128453</xdr:rowOff>
    </xdr:to>
    <xdr:cxnSp macro="">
      <xdr:nvCxnSpPr>
        <xdr:cNvPr id="173" name="直線コネクタ 172"/>
        <xdr:cNvCxnSpPr/>
      </xdr:nvCxnSpPr>
      <xdr:spPr>
        <a:xfrm flipV="1">
          <a:off x="4633595" y="12414880"/>
          <a:ext cx="1270" cy="108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132280</xdr:rowOff>
    </xdr:from>
    <xdr:ext cx="378565" cy="259045"/>
    <xdr:sp macro="" textlink="">
      <xdr:nvSpPr>
        <xdr:cNvPr id="174" name="維持補修費最小値テキスト"/>
        <xdr:cNvSpPr txBox="1"/>
      </xdr:nvSpPr>
      <xdr:spPr>
        <a:xfrm>
          <a:off x="4686300" y="1350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128453</xdr:rowOff>
    </xdr:from>
    <xdr:to>
      <xdr:col>24</xdr:col>
      <xdr:colOff>152400</xdr:colOff>
      <xdr:row>78</xdr:row>
      <xdr:rowOff>128453</xdr:rowOff>
    </xdr:to>
    <xdr:cxnSp macro="">
      <xdr:nvCxnSpPr>
        <xdr:cNvPr id="175" name="直線コネクタ 174"/>
        <xdr:cNvCxnSpPr/>
      </xdr:nvCxnSpPr>
      <xdr:spPr>
        <a:xfrm>
          <a:off x="4546600" y="1350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17157</xdr:rowOff>
    </xdr:from>
    <xdr:ext cx="534377" cy="259045"/>
    <xdr:sp macro="" textlink="">
      <xdr:nvSpPr>
        <xdr:cNvPr id="176" name="維持補修費最大値テキスト"/>
        <xdr:cNvSpPr txBox="1"/>
      </xdr:nvSpPr>
      <xdr:spPr>
        <a:xfrm>
          <a:off x="4686300" y="12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70480</xdr:rowOff>
    </xdr:from>
    <xdr:to>
      <xdr:col>24</xdr:col>
      <xdr:colOff>152400</xdr:colOff>
      <xdr:row>72</xdr:row>
      <xdr:rowOff>70480</xdr:rowOff>
    </xdr:to>
    <xdr:cxnSp macro="">
      <xdr:nvCxnSpPr>
        <xdr:cNvPr id="177" name="直線コネクタ 176"/>
        <xdr:cNvCxnSpPr/>
      </xdr:nvCxnSpPr>
      <xdr:spPr>
        <a:xfrm>
          <a:off x="4546600" y="124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68331</xdr:rowOff>
    </xdr:from>
    <xdr:to>
      <xdr:col>24</xdr:col>
      <xdr:colOff>63500</xdr:colOff>
      <xdr:row>76</xdr:row>
      <xdr:rowOff>70983</xdr:rowOff>
    </xdr:to>
    <xdr:cxnSp macro="">
      <xdr:nvCxnSpPr>
        <xdr:cNvPr id="178" name="直線コネクタ 177"/>
        <xdr:cNvCxnSpPr/>
      </xdr:nvCxnSpPr>
      <xdr:spPr>
        <a:xfrm flipV="1">
          <a:off x="3797300" y="13098531"/>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6520</xdr:rowOff>
    </xdr:from>
    <xdr:ext cx="469744" cy="259045"/>
    <xdr:sp macro="" textlink="">
      <xdr:nvSpPr>
        <xdr:cNvPr id="179" name="維持補修費平均値テキスト"/>
        <xdr:cNvSpPr txBox="1"/>
      </xdr:nvSpPr>
      <xdr:spPr>
        <a:xfrm>
          <a:off x="4686300" y="13208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28093</xdr:rowOff>
    </xdr:from>
    <xdr:to>
      <xdr:col>24</xdr:col>
      <xdr:colOff>114300</xdr:colOff>
      <xdr:row>77</xdr:row>
      <xdr:rowOff>129693</xdr:rowOff>
    </xdr:to>
    <xdr:sp macro="" textlink="">
      <xdr:nvSpPr>
        <xdr:cNvPr id="180" name="フローチャート: 判断 179"/>
        <xdr:cNvSpPr/>
      </xdr:nvSpPr>
      <xdr:spPr>
        <a:xfrm>
          <a:off x="4584700" y="1322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70983</xdr:rowOff>
    </xdr:from>
    <xdr:to>
      <xdr:col>19</xdr:col>
      <xdr:colOff>177800</xdr:colOff>
      <xdr:row>77</xdr:row>
      <xdr:rowOff>71394</xdr:rowOff>
    </xdr:to>
    <xdr:cxnSp macro="">
      <xdr:nvCxnSpPr>
        <xdr:cNvPr id="181" name="直線コネクタ 180"/>
        <xdr:cNvCxnSpPr/>
      </xdr:nvCxnSpPr>
      <xdr:spPr>
        <a:xfrm flipV="1">
          <a:off x="2908300" y="13101183"/>
          <a:ext cx="889000" cy="17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35911</xdr:rowOff>
    </xdr:from>
    <xdr:to>
      <xdr:col>20</xdr:col>
      <xdr:colOff>38100</xdr:colOff>
      <xdr:row>77</xdr:row>
      <xdr:rowOff>137511</xdr:rowOff>
    </xdr:to>
    <xdr:sp macro="" textlink="">
      <xdr:nvSpPr>
        <xdr:cNvPr id="182" name="フローチャート: 判断 181"/>
        <xdr:cNvSpPr/>
      </xdr:nvSpPr>
      <xdr:spPr>
        <a:xfrm>
          <a:off x="3746500" y="1323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128638</xdr:rowOff>
    </xdr:from>
    <xdr:ext cx="469744" cy="259045"/>
    <xdr:sp macro="" textlink="">
      <xdr:nvSpPr>
        <xdr:cNvPr id="183" name="テキスト ボックス 182"/>
        <xdr:cNvSpPr txBox="1"/>
      </xdr:nvSpPr>
      <xdr:spPr>
        <a:xfrm>
          <a:off x="3562428" y="1333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71394</xdr:rowOff>
    </xdr:from>
    <xdr:to>
      <xdr:col>15</xdr:col>
      <xdr:colOff>50800</xdr:colOff>
      <xdr:row>77</xdr:row>
      <xdr:rowOff>80080</xdr:rowOff>
    </xdr:to>
    <xdr:cxnSp macro="">
      <xdr:nvCxnSpPr>
        <xdr:cNvPr id="184" name="直線コネクタ 183"/>
        <xdr:cNvCxnSpPr/>
      </xdr:nvCxnSpPr>
      <xdr:spPr>
        <a:xfrm flipV="1">
          <a:off x="2019300" y="13273044"/>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72944</xdr:rowOff>
    </xdr:from>
    <xdr:to>
      <xdr:col>15</xdr:col>
      <xdr:colOff>101600</xdr:colOff>
      <xdr:row>78</xdr:row>
      <xdr:rowOff>3094</xdr:rowOff>
    </xdr:to>
    <xdr:sp macro="" textlink="">
      <xdr:nvSpPr>
        <xdr:cNvPr id="185" name="フローチャート: 判断 184"/>
        <xdr:cNvSpPr/>
      </xdr:nvSpPr>
      <xdr:spPr>
        <a:xfrm>
          <a:off x="2857500" y="1327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165671</xdr:rowOff>
    </xdr:from>
    <xdr:ext cx="469744" cy="259045"/>
    <xdr:sp macro="" textlink="">
      <xdr:nvSpPr>
        <xdr:cNvPr id="186" name="テキスト ボックス 185"/>
        <xdr:cNvSpPr txBox="1"/>
      </xdr:nvSpPr>
      <xdr:spPr>
        <a:xfrm>
          <a:off x="2673428" y="1336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60238</xdr:rowOff>
    </xdr:from>
    <xdr:to>
      <xdr:col>10</xdr:col>
      <xdr:colOff>114300</xdr:colOff>
      <xdr:row>77</xdr:row>
      <xdr:rowOff>80080</xdr:rowOff>
    </xdr:to>
    <xdr:cxnSp macro="">
      <xdr:nvCxnSpPr>
        <xdr:cNvPr id="187" name="直線コネクタ 186"/>
        <xdr:cNvCxnSpPr/>
      </xdr:nvCxnSpPr>
      <xdr:spPr>
        <a:xfrm>
          <a:off x="1130300" y="13261888"/>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63342</xdr:rowOff>
    </xdr:from>
    <xdr:to>
      <xdr:col>10</xdr:col>
      <xdr:colOff>165100</xdr:colOff>
      <xdr:row>77</xdr:row>
      <xdr:rowOff>164942</xdr:rowOff>
    </xdr:to>
    <xdr:sp macro="" textlink="">
      <xdr:nvSpPr>
        <xdr:cNvPr id="188" name="フローチャート: 判断 187"/>
        <xdr:cNvSpPr/>
      </xdr:nvSpPr>
      <xdr:spPr>
        <a:xfrm>
          <a:off x="1968500" y="1326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156069</xdr:rowOff>
    </xdr:from>
    <xdr:ext cx="469744" cy="259045"/>
    <xdr:sp macro="" textlink="">
      <xdr:nvSpPr>
        <xdr:cNvPr id="189" name="テキスト ボックス 188"/>
        <xdr:cNvSpPr txBox="1"/>
      </xdr:nvSpPr>
      <xdr:spPr>
        <a:xfrm>
          <a:off x="1784428" y="1335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67137</xdr:rowOff>
    </xdr:from>
    <xdr:to>
      <xdr:col>6</xdr:col>
      <xdr:colOff>38100</xdr:colOff>
      <xdr:row>77</xdr:row>
      <xdr:rowOff>168737</xdr:rowOff>
    </xdr:to>
    <xdr:sp macro="" textlink="">
      <xdr:nvSpPr>
        <xdr:cNvPr id="190" name="フローチャート: 判断 189"/>
        <xdr:cNvSpPr/>
      </xdr:nvSpPr>
      <xdr:spPr>
        <a:xfrm>
          <a:off x="1079500" y="132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159864</xdr:rowOff>
    </xdr:from>
    <xdr:ext cx="469744" cy="259045"/>
    <xdr:sp macro="" textlink="">
      <xdr:nvSpPr>
        <xdr:cNvPr id="191" name="テキスト ボックス 190"/>
        <xdr:cNvSpPr txBox="1"/>
      </xdr:nvSpPr>
      <xdr:spPr>
        <a:xfrm>
          <a:off x="895428" y="1336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17531</xdr:rowOff>
    </xdr:from>
    <xdr:to>
      <xdr:col>24</xdr:col>
      <xdr:colOff>114300</xdr:colOff>
      <xdr:row>76</xdr:row>
      <xdr:rowOff>119131</xdr:rowOff>
    </xdr:to>
    <xdr:sp macro="" textlink="">
      <xdr:nvSpPr>
        <xdr:cNvPr id="197" name="楕円 196"/>
        <xdr:cNvSpPr/>
      </xdr:nvSpPr>
      <xdr:spPr>
        <a:xfrm>
          <a:off x="4584700" y="1304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40408</xdr:rowOff>
    </xdr:from>
    <xdr:ext cx="469744" cy="259045"/>
    <xdr:sp macro="" textlink="">
      <xdr:nvSpPr>
        <xdr:cNvPr id="198" name="維持補修費該当値テキスト"/>
        <xdr:cNvSpPr txBox="1"/>
      </xdr:nvSpPr>
      <xdr:spPr>
        <a:xfrm>
          <a:off x="4686300" y="1289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20183</xdr:rowOff>
    </xdr:from>
    <xdr:to>
      <xdr:col>20</xdr:col>
      <xdr:colOff>38100</xdr:colOff>
      <xdr:row>76</xdr:row>
      <xdr:rowOff>121783</xdr:rowOff>
    </xdr:to>
    <xdr:sp macro="" textlink="">
      <xdr:nvSpPr>
        <xdr:cNvPr id="199" name="楕円 198"/>
        <xdr:cNvSpPr/>
      </xdr:nvSpPr>
      <xdr:spPr>
        <a:xfrm>
          <a:off x="3746500" y="1305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138309</xdr:rowOff>
    </xdr:from>
    <xdr:ext cx="469744" cy="259045"/>
    <xdr:sp macro="" textlink="">
      <xdr:nvSpPr>
        <xdr:cNvPr id="200" name="テキスト ボックス 199"/>
        <xdr:cNvSpPr txBox="1"/>
      </xdr:nvSpPr>
      <xdr:spPr>
        <a:xfrm>
          <a:off x="3562428" y="1282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20594</xdr:rowOff>
    </xdr:from>
    <xdr:to>
      <xdr:col>15</xdr:col>
      <xdr:colOff>101600</xdr:colOff>
      <xdr:row>77</xdr:row>
      <xdr:rowOff>122194</xdr:rowOff>
    </xdr:to>
    <xdr:sp macro="" textlink="">
      <xdr:nvSpPr>
        <xdr:cNvPr id="201" name="楕円 200"/>
        <xdr:cNvSpPr/>
      </xdr:nvSpPr>
      <xdr:spPr>
        <a:xfrm>
          <a:off x="2857500" y="1322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138721</xdr:rowOff>
    </xdr:from>
    <xdr:ext cx="469744" cy="259045"/>
    <xdr:sp macro="" textlink="">
      <xdr:nvSpPr>
        <xdr:cNvPr id="202" name="テキスト ボックス 201"/>
        <xdr:cNvSpPr txBox="1"/>
      </xdr:nvSpPr>
      <xdr:spPr>
        <a:xfrm>
          <a:off x="2673428" y="1299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29280</xdr:rowOff>
    </xdr:from>
    <xdr:to>
      <xdr:col>10</xdr:col>
      <xdr:colOff>165100</xdr:colOff>
      <xdr:row>77</xdr:row>
      <xdr:rowOff>130880</xdr:rowOff>
    </xdr:to>
    <xdr:sp macro="" textlink="">
      <xdr:nvSpPr>
        <xdr:cNvPr id="203" name="楕円 202"/>
        <xdr:cNvSpPr/>
      </xdr:nvSpPr>
      <xdr:spPr>
        <a:xfrm>
          <a:off x="1968500" y="1323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147407</xdr:rowOff>
    </xdr:from>
    <xdr:ext cx="469744" cy="259045"/>
    <xdr:sp macro="" textlink="">
      <xdr:nvSpPr>
        <xdr:cNvPr id="204" name="テキスト ボックス 203"/>
        <xdr:cNvSpPr txBox="1"/>
      </xdr:nvSpPr>
      <xdr:spPr>
        <a:xfrm>
          <a:off x="1784428" y="1300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9438</xdr:rowOff>
    </xdr:from>
    <xdr:to>
      <xdr:col>6</xdr:col>
      <xdr:colOff>38100</xdr:colOff>
      <xdr:row>77</xdr:row>
      <xdr:rowOff>111038</xdr:rowOff>
    </xdr:to>
    <xdr:sp macro="" textlink="">
      <xdr:nvSpPr>
        <xdr:cNvPr id="205" name="楕円 204"/>
        <xdr:cNvSpPr/>
      </xdr:nvSpPr>
      <xdr:spPr>
        <a:xfrm>
          <a:off x="1079500" y="1321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127565</xdr:rowOff>
    </xdr:from>
    <xdr:ext cx="469744" cy="259045"/>
    <xdr:sp macro="" textlink="">
      <xdr:nvSpPr>
        <xdr:cNvPr id="206" name="テキスト ボックス 205"/>
        <xdr:cNvSpPr txBox="1"/>
      </xdr:nvSpPr>
      <xdr:spPr>
        <a:xfrm>
          <a:off x="895428" y="1298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19977</xdr:rowOff>
    </xdr:from>
    <xdr:to>
      <xdr:col>24</xdr:col>
      <xdr:colOff>62865</xdr:colOff>
      <xdr:row>98</xdr:row>
      <xdr:rowOff>91300</xdr:rowOff>
    </xdr:to>
    <xdr:cxnSp macro="">
      <xdr:nvCxnSpPr>
        <xdr:cNvPr id="231" name="直線コネクタ 230"/>
        <xdr:cNvCxnSpPr/>
      </xdr:nvCxnSpPr>
      <xdr:spPr>
        <a:xfrm flipV="1">
          <a:off x="4633595" y="15450477"/>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95127</xdr:rowOff>
    </xdr:from>
    <xdr:ext cx="534377" cy="259045"/>
    <xdr:sp macro="" textlink="">
      <xdr:nvSpPr>
        <xdr:cNvPr id="232" name="扶助費最小値テキスト"/>
        <xdr:cNvSpPr txBox="1"/>
      </xdr:nvSpPr>
      <xdr:spPr>
        <a:xfrm>
          <a:off x="4686300" y="168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91300</xdr:rowOff>
    </xdr:from>
    <xdr:to>
      <xdr:col>24</xdr:col>
      <xdr:colOff>152400</xdr:colOff>
      <xdr:row>98</xdr:row>
      <xdr:rowOff>91300</xdr:rowOff>
    </xdr:to>
    <xdr:cxnSp macro="">
      <xdr:nvCxnSpPr>
        <xdr:cNvPr id="233" name="直線コネクタ 232"/>
        <xdr:cNvCxnSpPr/>
      </xdr:nvCxnSpPr>
      <xdr:spPr>
        <a:xfrm>
          <a:off x="4546600" y="168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138104</xdr:rowOff>
    </xdr:from>
    <xdr:ext cx="599010" cy="259045"/>
    <xdr:sp macro="" textlink="">
      <xdr:nvSpPr>
        <xdr:cNvPr id="234" name="扶助費最大値テキスト"/>
        <xdr:cNvSpPr txBox="1"/>
      </xdr:nvSpPr>
      <xdr:spPr>
        <a:xfrm>
          <a:off x="4686300" y="1522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19977</xdr:rowOff>
    </xdr:from>
    <xdr:to>
      <xdr:col>24</xdr:col>
      <xdr:colOff>152400</xdr:colOff>
      <xdr:row>90</xdr:row>
      <xdr:rowOff>19977</xdr:rowOff>
    </xdr:to>
    <xdr:cxnSp macro="">
      <xdr:nvCxnSpPr>
        <xdr:cNvPr id="235" name="直線コネクタ 234"/>
        <xdr:cNvCxnSpPr/>
      </xdr:nvCxnSpPr>
      <xdr:spPr>
        <a:xfrm>
          <a:off x="4546600" y="1545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132525</xdr:rowOff>
    </xdr:from>
    <xdr:to>
      <xdr:col>24</xdr:col>
      <xdr:colOff>63500</xdr:colOff>
      <xdr:row>97</xdr:row>
      <xdr:rowOff>102451</xdr:rowOff>
    </xdr:to>
    <xdr:cxnSp macro="">
      <xdr:nvCxnSpPr>
        <xdr:cNvPr id="236" name="直線コネクタ 235"/>
        <xdr:cNvCxnSpPr/>
      </xdr:nvCxnSpPr>
      <xdr:spPr>
        <a:xfrm flipV="1">
          <a:off x="3797300" y="16420275"/>
          <a:ext cx="838200" cy="31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25277</xdr:rowOff>
    </xdr:from>
    <xdr:ext cx="599010" cy="259045"/>
    <xdr:sp macro="" textlink="">
      <xdr:nvSpPr>
        <xdr:cNvPr id="237" name="扶助費平均値テキスト"/>
        <xdr:cNvSpPr txBox="1"/>
      </xdr:nvSpPr>
      <xdr:spPr>
        <a:xfrm>
          <a:off x="4686300" y="16141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2400</xdr:rowOff>
    </xdr:from>
    <xdr:to>
      <xdr:col>24</xdr:col>
      <xdr:colOff>114300</xdr:colOff>
      <xdr:row>95</xdr:row>
      <xdr:rowOff>104000</xdr:rowOff>
    </xdr:to>
    <xdr:sp macro="" textlink="">
      <xdr:nvSpPr>
        <xdr:cNvPr id="238" name="フローチャート: 判断 237"/>
        <xdr:cNvSpPr/>
      </xdr:nvSpPr>
      <xdr:spPr>
        <a:xfrm>
          <a:off x="4584700" y="162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102451</xdr:rowOff>
    </xdr:from>
    <xdr:to>
      <xdr:col>19</xdr:col>
      <xdr:colOff>177800</xdr:colOff>
      <xdr:row>97</xdr:row>
      <xdr:rowOff>162040</xdr:rowOff>
    </xdr:to>
    <xdr:cxnSp macro="">
      <xdr:nvCxnSpPr>
        <xdr:cNvPr id="239" name="直線コネクタ 238"/>
        <xdr:cNvCxnSpPr/>
      </xdr:nvCxnSpPr>
      <xdr:spPr>
        <a:xfrm flipV="1">
          <a:off x="2908300" y="16733101"/>
          <a:ext cx="889000" cy="5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152121</xdr:rowOff>
    </xdr:from>
    <xdr:to>
      <xdr:col>20</xdr:col>
      <xdr:colOff>38100</xdr:colOff>
      <xdr:row>97</xdr:row>
      <xdr:rowOff>82271</xdr:rowOff>
    </xdr:to>
    <xdr:sp macro="" textlink="">
      <xdr:nvSpPr>
        <xdr:cNvPr id="240" name="フローチャート: 判断 239"/>
        <xdr:cNvSpPr/>
      </xdr:nvSpPr>
      <xdr:spPr>
        <a:xfrm>
          <a:off x="3746500" y="166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98798</xdr:rowOff>
    </xdr:from>
    <xdr:ext cx="599010" cy="259045"/>
    <xdr:sp macro="" textlink="">
      <xdr:nvSpPr>
        <xdr:cNvPr id="241" name="テキスト ボックス 240"/>
        <xdr:cNvSpPr txBox="1"/>
      </xdr:nvSpPr>
      <xdr:spPr>
        <a:xfrm>
          <a:off x="3497795" y="1638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136944</xdr:rowOff>
    </xdr:from>
    <xdr:to>
      <xdr:col>15</xdr:col>
      <xdr:colOff>50800</xdr:colOff>
      <xdr:row>97</xdr:row>
      <xdr:rowOff>162040</xdr:rowOff>
    </xdr:to>
    <xdr:cxnSp macro="">
      <xdr:nvCxnSpPr>
        <xdr:cNvPr id="242" name="直線コネクタ 241"/>
        <xdr:cNvCxnSpPr/>
      </xdr:nvCxnSpPr>
      <xdr:spPr>
        <a:xfrm>
          <a:off x="2019300" y="16767594"/>
          <a:ext cx="889000" cy="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34289</xdr:rowOff>
    </xdr:from>
    <xdr:to>
      <xdr:col>15</xdr:col>
      <xdr:colOff>101600</xdr:colOff>
      <xdr:row>97</xdr:row>
      <xdr:rowOff>135889</xdr:rowOff>
    </xdr:to>
    <xdr:sp macro="" textlink="">
      <xdr:nvSpPr>
        <xdr:cNvPr id="243" name="フローチャート: 判断 242"/>
        <xdr:cNvSpPr/>
      </xdr:nvSpPr>
      <xdr:spPr>
        <a:xfrm>
          <a:off x="2857500" y="1666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152416</xdr:rowOff>
    </xdr:from>
    <xdr:ext cx="599010" cy="259045"/>
    <xdr:sp macro="" textlink="">
      <xdr:nvSpPr>
        <xdr:cNvPr id="244" name="テキスト ボックス 243"/>
        <xdr:cNvSpPr txBox="1"/>
      </xdr:nvSpPr>
      <xdr:spPr>
        <a:xfrm>
          <a:off x="2608795" y="16440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136944</xdr:rowOff>
    </xdr:from>
    <xdr:to>
      <xdr:col>10</xdr:col>
      <xdr:colOff>114300</xdr:colOff>
      <xdr:row>98</xdr:row>
      <xdr:rowOff>13945</xdr:rowOff>
    </xdr:to>
    <xdr:cxnSp macro="">
      <xdr:nvCxnSpPr>
        <xdr:cNvPr id="245" name="直線コネクタ 244"/>
        <xdr:cNvCxnSpPr/>
      </xdr:nvCxnSpPr>
      <xdr:spPr>
        <a:xfrm flipV="1">
          <a:off x="1130300" y="16767594"/>
          <a:ext cx="889000" cy="4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97295</xdr:rowOff>
    </xdr:from>
    <xdr:to>
      <xdr:col>10</xdr:col>
      <xdr:colOff>165100</xdr:colOff>
      <xdr:row>98</xdr:row>
      <xdr:rowOff>27445</xdr:rowOff>
    </xdr:to>
    <xdr:sp macro="" textlink="">
      <xdr:nvSpPr>
        <xdr:cNvPr id="246" name="フローチャート: 判断 245"/>
        <xdr:cNvSpPr/>
      </xdr:nvSpPr>
      <xdr:spPr>
        <a:xfrm>
          <a:off x="1968500" y="1672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18572</xdr:rowOff>
    </xdr:from>
    <xdr:ext cx="599010" cy="259045"/>
    <xdr:sp macro="" textlink="">
      <xdr:nvSpPr>
        <xdr:cNvPr id="247" name="テキスト ボックス 246"/>
        <xdr:cNvSpPr txBox="1"/>
      </xdr:nvSpPr>
      <xdr:spPr>
        <a:xfrm>
          <a:off x="1719795" y="1682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88685</xdr:rowOff>
    </xdr:from>
    <xdr:to>
      <xdr:col>6</xdr:col>
      <xdr:colOff>38100</xdr:colOff>
      <xdr:row>98</xdr:row>
      <xdr:rowOff>18835</xdr:rowOff>
    </xdr:to>
    <xdr:sp macro="" textlink="">
      <xdr:nvSpPr>
        <xdr:cNvPr id="248" name="フローチャート: 判断 247"/>
        <xdr:cNvSpPr/>
      </xdr:nvSpPr>
      <xdr:spPr>
        <a:xfrm>
          <a:off x="1079500" y="167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35362</xdr:rowOff>
    </xdr:from>
    <xdr:ext cx="599010" cy="259045"/>
    <xdr:sp macro="" textlink="">
      <xdr:nvSpPr>
        <xdr:cNvPr id="249" name="テキスト ボックス 248"/>
        <xdr:cNvSpPr txBox="1"/>
      </xdr:nvSpPr>
      <xdr:spPr>
        <a:xfrm>
          <a:off x="830795" y="1649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81725</xdr:rowOff>
    </xdr:from>
    <xdr:to>
      <xdr:col>24</xdr:col>
      <xdr:colOff>114300</xdr:colOff>
      <xdr:row>96</xdr:row>
      <xdr:rowOff>11875</xdr:rowOff>
    </xdr:to>
    <xdr:sp macro="" textlink="">
      <xdr:nvSpPr>
        <xdr:cNvPr id="255" name="楕円 254"/>
        <xdr:cNvSpPr/>
      </xdr:nvSpPr>
      <xdr:spPr>
        <a:xfrm>
          <a:off x="4584700" y="163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60152</xdr:rowOff>
    </xdr:from>
    <xdr:ext cx="599010" cy="259045"/>
    <xdr:sp macro="" textlink="">
      <xdr:nvSpPr>
        <xdr:cNvPr id="256" name="扶助費該当値テキスト"/>
        <xdr:cNvSpPr txBox="1"/>
      </xdr:nvSpPr>
      <xdr:spPr>
        <a:xfrm>
          <a:off x="4686300" y="1634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51651</xdr:rowOff>
    </xdr:from>
    <xdr:to>
      <xdr:col>20</xdr:col>
      <xdr:colOff>38100</xdr:colOff>
      <xdr:row>97</xdr:row>
      <xdr:rowOff>153251</xdr:rowOff>
    </xdr:to>
    <xdr:sp macro="" textlink="">
      <xdr:nvSpPr>
        <xdr:cNvPr id="257" name="楕円 256"/>
        <xdr:cNvSpPr/>
      </xdr:nvSpPr>
      <xdr:spPr>
        <a:xfrm>
          <a:off x="3746500" y="1668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144378</xdr:rowOff>
    </xdr:from>
    <xdr:ext cx="599010" cy="259045"/>
    <xdr:sp macro="" textlink="">
      <xdr:nvSpPr>
        <xdr:cNvPr id="258" name="テキスト ボックス 257"/>
        <xdr:cNvSpPr txBox="1"/>
      </xdr:nvSpPr>
      <xdr:spPr>
        <a:xfrm>
          <a:off x="3497795" y="167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111240</xdr:rowOff>
    </xdr:from>
    <xdr:to>
      <xdr:col>15</xdr:col>
      <xdr:colOff>101600</xdr:colOff>
      <xdr:row>98</xdr:row>
      <xdr:rowOff>41390</xdr:rowOff>
    </xdr:to>
    <xdr:sp macro="" textlink="">
      <xdr:nvSpPr>
        <xdr:cNvPr id="259" name="楕円 258"/>
        <xdr:cNvSpPr/>
      </xdr:nvSpPr>
      <xdr:spPr>
        <a:xfrm>
          <a:off x="2857500" y="167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32517</xdr:rowOff>
    </xdr:from>
    <xdr:ext cx="599010" cy="259045"/>
    <xdr:sp macro="" textlink="">
      <xdr:nvSpPr>
        <xdr:cNvPr id="260" name="テキスト ボックス 259"/>
        <xdr:cNvSpPr txBox="1"/>
      </xdr:nvSpPr>
      <xdr:spPr>
        <a:xfrm>
          <a:off x="2608795" y="1683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86144</xdr:rowOff>
    </xdr:from>
    <xdr:to>
      <xdr:col>10</xdr:col>
      <xdr:colOff>165100</xdr:colOff>
      <xdr:row>98</xdr:row>
      <xdr:rowOff>16294</xdr:rowOff>
    </xdr:to>
    <xdr:sp macro="" textlink="">
      <xdr:nvSpPr>
        <xdr:cNvPr id="261" name="楕円 260"/>
        <xdr:cNvSpPr/>
      </xdr:nvSpPr>
      <xdr:spPr>
        <a:xfrm>
          <a:off x="1968500" y="167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32821</xdr:rowOff>
    </xdr:from>
    <xdr:ext cx="599010" cy="259045"/>
    <xdr:sp macro="" textlink="">
      <xdr:nvSpPr>
        <xdr:cNvPr id="262" name="テキスト ボックス 261"/>
        <xdr:cNvSpPr txBox="1"/>
      </xdr:nvSpPr>
      <xdr:spPr>
        <a:xfrm>
          <a:off x="1719795" y="1649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134595</xdr:rowOff>
    </xdr:from>
    <xdr:to>
      <xdr:col>6</xdr:col>
      <xdr:colOff>38100</xdr:colOff>
      <xdr:row>98</xdr:row>
      <xdr:rowOff>64745</xdr:rowOff>
    </xdr:to>
    <xdr:sp macro="" textlink="">
      <xdr:nvSpPr>
        <xdr:cNvPr id="263" name="楕円 262"/>
        <xdr:cNvSpPr/>
      </xdr:nvSpPr>
      <xdr:spPr>
        <a:xfrm>
          <a:off x="1079500" y="1676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55872</xdr:rowOff>
    </xdr:from>
    <xdr:ext cx="599010" cy="259045"/>
    <xdr:sp macro="" textlink="">
      <xdr:nvSpPr>
        <xdr:cNvPr id="264" name="テキスト ボックス 263"/>
        <xdr:cNvSpPr txBox="1"/>
      </xdr:nvSpPr>
      <xdr:spPr>
        <a:xfrm>
          <a:off x="830795" y="1685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71936</xdr:rowOff>
    </xdr:from>
    <xdr:to>
      <xdr:col>54</xdr:col>
      <xdr:colOff>189865</xdr:colOff>
      <xdr:row>38</xdr:row>
      <xdr:rowOff>69651</xdr:rowOff>
    </xdr:to>
    <xdr:cxnSp macro="">
      <xdr:nvCxnSpPr>
        <xdr:cNvPr id="290" name="直線コネクタ 289"/>
        <xdr:cNvCxnSpPr/>
      </xdr:nvCxnSpPr>
      <xdr:spPr>
        <a:xfrm flipV="1">
          <a:off x="10475595" y="5558336"/>
          <a:ext cx="1270" cy="1026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73478</xdr:rowOff>
    </xdr:from>
    <xdr:ext cx="534377" cy="259045"/>
    <xdr:sp macro="" textlink="">
      <xdr:nvSpPr>
        <xdr:cNvPr id="291" name="補助費等最小値テキスト"/>
        <xdr:cNvSpPr txBox="1"/>
      </xdr:nvSpPr>
      <xdr:spPr>
        <a:xfrm>
          <a:off x="10528300" y="658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69651</xdr:rowOff>
    </xdr:from>
    <xdr:to>
      <xdr:col>55</xdr:col>
      <xdr:colOff>88900</xdr:colOff>
      <xdr:row>38</xdr:row>
      <xdr:rowOff>69651</xdr:rowOff>
    </xdr:to>
    <xdr:cxnSp macro="">
      <xdr:nvCxnSpPr>
        <xdr:cNvPr id="292" name="直線コネクタ 291"/>
        <xdr:cNvCxnSpPr/>
      </xdr:nvCxnSpPr>
      <xdr:spPr>
        <a:xfrm>
          <a:off x="10388600" y="658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18613</xdr:rowOff>
    </xdr:from>
    <xdr:ext cx="599010" cy="259045"/>
    <xdr:sp macro="" textlink="">
      <xdr:nvSpPr>
        <xdr:cNvPr id="293" name="補助費等最大値テキスト"/>
        <xdr:cNvSpPr txBox="1"/>
      </xdr:nvSpPr>
      <xdr:spPr>
        <a:xfrm>
          <a:off x="10528300" y="533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71936</xdr:rowOff>
    </xdr:from>
    <xdr:to>
      <xdr:col>55</xdr:col>
      <xdr:colOff>88900</xdr:colOff>
      <xdr:row>32</xdr:row>
      <xdr:rowOff>71936</xdr:rowOff>
    </xdr:to>
    <xdr:cxnSp macro="">
      <xdr:nvCxnSpPr>
        <xdr:cNvPr id="294" name="直線コネクタ 293"/>
        <xdr:cNvCxnSpPr/>
      </xdr:nvCxnSpPr>
      <xdr:spPr>
        <a:xfrm>
          <a:off x="10388600" y="55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27174</xdr:rowOff>
    </xdr:from>
    <xdr:to>
      <xdr:col>55</xdr:col>
      <xdr:colOff>0</xdr:colOff>
      <xdr:row>36</xdr:row>
      <xdr:rowOff>140440</xdr:rowOff>
    </xdr:to>
    <xdr:cxnSp macro="">
      <xdr:nvCxnSpPr>
        <xdr:cNvPr id="295" name="直線コネクタ 294"/>
        <xdr:cNvCxnSpPr/>
      </xdr:nvCxnSpPr>
      <xdr:spPr>
        <a:xfrm>
          <a:off x="9639300" y="5170674"/>
          <a:ext cx="838200" cy="114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116280</xdr:rowOff>
    </xdr:from>
    <xdr:ext cx="534377" cy="259045"/>
    <xdr:sp macro="" textlink="">
      <xdr:nvSpPr>
        <xdr:cNvPr id="296" name="補助費等平均値テキスト"/>
        <xdr:cNvSpPr txBox="1"/>
      </xdr:nvSpPr>
      <xdr:spPr>
        <a:xfrm>
          <a:off x="10528300" y="6288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137853</xdr:rowOff>
    </xdr:from>
    <xdr:to>
      <xdr:col>55</xdr:col>
      <xdr:colOff>50800</xdr:colOff>
      <xdr:row>37</xdr:row>
      <xdr:rowOff>68003</xdr:rowOff>
    </xdr:to>
    <xdr:sp macro="" textlink="">
      <xdr:nvSpPr>
        <xdr:cNvPr id="297" name="フローチャート: 判断 296"/>
        <xdr:cNvSpPr/>
      </xdr:nvSpPr>
      <xdr:spPr>
        <a:xfrm>
          <a:off x="104267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27174</xdr:rowOff>
    </xdr:from>
    <xdr:to>
      <xdr:col>50</xdr:col>
      <xdr:colOff>114300</xdr:colOff>
      <xdr:row>36</xdr:row>
      <xdr:rowOff>41086</xdr:rowOff>
    </xdr:to>
    <xdr:cxnSp macro="">
      <xdr:nvCxnSpPr>
        <xdr:cNvPr id="298" name="直線コネクタ 297"/>
        <xdr:cNvCxnSpPr/>
      </xdr:nvCxnSpPr>
      <xdr:spPr>
        <a:xfrm flipV="1">
          <a:off x="8750300" y="5170674"/>
          <a:ext cx="889000" cy="104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81062</xdr:rowOff>
    </xdr:from>
    <xdr:to>
      <xdr:col>50</xdr:col>
      <xdr:colOff>165100</xdr:colOff>
      <xdr:row>31</xdr:row>
      <xdr:rowOff>11212</xdr:rowOff>
    </xdr:to>
    <xdr:sp macro="" textlink="">
      <xdr:nvSpPr>
        <xdr:cNvPr id="299" name="フローチャート: 判断 298"/>
        <xdr:cNvSpPr/>
      </xdr:nvSpPr>
      <xdr:spPr>
        <a:xfrm>
          <a:off x="9588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2339</xdr:rowOff>
    </xdr:from>
    <xdr:ext cx="599010" cy="259045"/>
    <xdr:sp macro="" textlink="">
      <xdr:nvSpPr>
        <xdr:cNvPr id="300" name="テキスト ボックス 299"/>
        <xdr:cNvSpPr txBox="1"/>
      </xdr:nvSpPr>
      <xdr:spPr>
        <a:xfrm>
          <a:off x="9339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41086</xdr:rowOff>
    </xdr:from>
    <xdr:to>
      <xdr:col>45</xdr:col>
      <xdr:colOff>177800</xdr:colOff>
      <xdr:row>37</xdr:row>
      <xdr:rowOff>113814</xdr:rowOff>
    </xdr:to>
    <xdr:cxnSp macro="">
      <xdr:nvCxnSpPr>
        <xdr:cNvPr id="301" name="直線コネクタ 300"/>
        <xdr:cNvCxnSpPr/>
      </xdr:nvCxnSpPr>
      <xdr:spPr>
        <a:xfrm flipV="1">
          <a:off x="7861300" y="6213286"/>
          <a:ext cx="889000" cy="24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47948</xdr:rowOff>
    </xdr:from>
    <xdr:to>
      <xdr:col>46</xdr:col>
      <xdr:colOff>38100</xdr:colOff>
      <xdr:row>37</xdr:row>
      <xdr:rowOff>149548</xdr:rowOff>
    </xdr:to>
    <xdr:sp macro="" textlink="">
      <xdr:nvSpPr>
        <xdr:cNvPr id="302" name="フローチャート: 判断 301"/>
        <xdr:cNvSpPr/>
      </xdr:nvSpPr>
      <xdr:spPr>
        <a:xfrm>
          <a:off x="8699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140675</xdr:rowOff>
    </xdr:from>
    <xdr:ext cx="534377" cy="259045"/>
    <xdr:sp macro="" textlink="">
      <xdr:nvSpPr>
        <xdr:cNvPr id="303" name="テキスト ボックス 302"/>
        <xdr:cNvSpPr txBox="1"/>
      </xdr:nvSpPr>
      <xdr:spPr>
        <a:xfrm>
          <a:off x="8483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113814</xdr:rowOff>
    </xdr:from>
    <xdr:to>
      <xdr:col>41</xdr:col>
      <xdr:colOff>50800</xdr:colOff>
      <xdr:row>38</xdr:row>
      <xdr:rowOff>46975</xdr:rowOff>
    </xdr:to>
    <xdr:cxnSp macro="">
      <xdr:nvCxnSpPr>
        <xdr:cNvPr id="304" name="直線コネクタ 303"/>
        <xdr:cNvCxnSpPr/>
      </xdr:nvCxnSpPr>
      <xdr:spPr>
        <a:xfrm flipV="1">
          <a:off x="6972300" y="6457464"/>
          <a:ext cx="889000" cy="10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66345</xdr:rowOff>
    </xdr:from>
    <xdr:to>
      <xdr:col>41</xdr:col>
      <xdr:colOff>101600</xdr:colOff>
      <xdr:row>37</xdr:row>
      <xdr:rowOff>167945</xdr:rowOff>
    </xdr:to>
    <xdr:sp macro="" textlink="">
      <xdr:nvSpPr>
        <xdr:cNvPr id="305" name="フローチャート: 判断 304"/>
        <xdr:cNvSpPr/>
      </xdr:nvSpPr>
      <xdr:spPr>
        <a:xfrm>
          <a:off x="7810500" y="64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159072</xdr:rowOff>
    </xdr:from>
    <xdr:ext cx="534377" cy="259045"/>
    <xdr:sp macro="" textlink="">
      <xdr:nvSpPr>
        <xdr:cNvPr id="306" name="テキスト ボックス 305"/>
        <xdr:cNvSpPr txBox="1"/>
      </xdr:nvSpPr>
      <xdr:spPr>
        <a:xfrm>
          <a:off x="7594111" y="65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85983</xdr:rowOff>
    </xdr:from>
    <xdr:to>
      <xdr:col>36</xdr:col>
      <xdr:colOff>165100</xdr:colOff>
      <xdr:row>38</xdr:row>
      <xdr:rowOff>16132</xdr:rowOff>
    </xdr:to>
    <xdr:sp macro="" textlink="">
      <xdr:nvSpPr>
        <xdr:cNvPr id="307" name="フローチャート: 判断 306"/>
        <xdr:cNvSpPr/>
      </xdr:nvSpPr>
      <xdr:spPr>
        <a:xfrm>
          <a:off x="6921500" y="64296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32660</xdr:rowOff>
    </xdr:from>
    <xdr:ext cx="534377" cy="259045"/>
    <xdr:sp macro="" textlink="">
      <xdr:nvSpPr>
        <xdr:cNvPr id="308" name="テキスト ボックス 307"/>
        <xdr:cNvSpPr txBox="1"/>
      </xdr:nvSpPr>
      <xdr:spPr>
        <a:xfrm>
          <a:off x="6705111" y="62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89640</xdr:rowOff>
    </xdr:from>
    <xdr:to>
      <xdr:col>55</xdr:col>
      <xdr:colOff>50800</xdr:colOff>
      <xdr:row>37</xdr:row>
      <xdr:rowOff>19790</xdr:rowOff>
    </xdr:to>
    <xdr:sp macro="" textlink="">
      <xdr:nvSpPr>
        <xdr:cNvPr id="314" name="楕円 313"/>
        <xdr:cNvSpPr/>
      </xdr:nvSpPr>
      <xdr:spPr>
        <a:xfrm>
          <a:off x="10426700" y="626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112517</xdr:rowOff>
    </xdr:from>
    <xdr:ext cx="534377" cy="259045"/>
    <xdr:sp macro="" textlink="">
      <xdr:nvSpPr>
        <xdr:cNvPr id="315" name="補助費等該当値テキスト"/>
        <xdr:cNvSpPr txBox="1"/>
      </xdr:nvSpPr>
      <xdr:spPr>
        <a:xfrm>
          <a:off x="10528300" y="611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147824</xdr:rowOff>
    </xdr:from>
    <xdr:to>
      <xdr:col>50</xdr:col>
      <xdr:colOff>165100</xdr:colOff>
      <xdr:row>30</xdr:row>
      <xdr:rowOff>77974</xdr:rowOff>
    </xdr:to>
    <xdr:sp macro="" textlink="">
      <xdr:nvSpPr>
        <xdr:cNvPr id="316" name="楕円 315"/>
        <xdr:cNvSpPr/>
      </xdr:nvSpPr>
      <xdr:spPr>
        <a:xfrm>
          <a:off x="9588500" y="51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94501</xdr:rowOff>
    </xdr:from>
    <xdr:ext cx="599010" cy="259045"/>
    <xdr:sp macro="" textlink="">
      <xdr:nvSpPr>
        <xdr:cNvPr id="317" name="テキスト ボックス 316"/>
        <xdr:cNvSpPr txBox="1"/>
      </xdr:nvSpPr>
      <xdr:spPr>
        <a:xfrm>
          <a:off x="9339795" y="489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161736</xdr:rowOff>
    </xdr:from>
    <xdr:to>
      <xdr:col>46</xdr:col>
      <xdr:colOff>38100</xdr:colOff>
      <xdr:row>36</xdr:row>
      <xdr:rowOff>91886</xdr:rowOff>
    </xdr:to>
    <xdr:sp macro="" textlink="">
      <xdr:nvSpPr>
        <xdr:cNvPr id="318" name="楕円 317"/>
        <xdr:cNvSpPr/>
      </xdr:nvSpPr>
      <xdr:spPr>
        <a:xfrm>
          <a:off x="8699500" y="616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108413</xdr:rowOff>
    </xdr:from>
    <xdr:ext cx="534377" cy="259045"/>
    <xdr:sp macro="" textlink="">
      <xdr:nvSpPr>
        <xdr:cNvPr id="319" name="テキスト ボックス 318"/>
        <xdr:cNvSpPr txBox="1"/>
      </xdr:nvSpPr>
      <xdr:spPr>
        <a:xfrm>
          <a:off x="8483111" y="593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63014</xdr:rowOff>
    </xdr:from>
    <xdr:to>
      <xdr:col>41</xdr:col>
      <xdr:colOff>101600</xdr:colOff>
      <xdr:row>37</xdr:row>
      <xdr:rowOff>164613</xdr:rowOff>
    </xdr:to>
    <xdr:sp macro="" textlink="">
      <xdr:nvSpPr>
        <xdr:cNvPr id="320" name="楕円 319"/>
        <xdr:cNvSpPr/>
      </xdr:nvSpPr>
      <xdr:spPr>
        <a:xfrm>
          <a:off x="7810500" y="64066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9691</xdr:rowOff>
    </xdr:from>
    <xdr:ext cx="534377" cy="259045"/>
    <xdr:sp macro="" textlink="">
      <xdr:nvSpPr>
        <xdr:cNvPr id="321" name="テキスト ボックス 320"/>
        <xdr:cNvSpPr txBox="1"/>
      </xdr:nvSpPr>
      <xdr:spPr>
        <a:xfrm>
          <a:off x="7594111" y="618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167625</xdr:rowOff>
    </xdr:from>
    <xdr:to>
      <xdr:col>36</xdr:col>
      <xdr:colOff>165100</xdr:colOff>
      <xdr:row>38</xdr:row>
      <xdr:rowOff>97775</xdr:rowOff>
    </xdr:to>
    <xdr:sp macro="" textlink="">
      <xdr:nvSpPr>
        <xdr:cNvPr id="322" name="楕円 321"/>
        <xdr:cNvSpPr/>
      </xdr:nvSpPr>
      <xdr:spPr>
        <a:xfrm>
          <a:off x="6921500" y="65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88902</xdr:rowOff>
    </xdr:from>
    <xdr:ext cx="534377" cy="259045"/>
    <xdr:sp macro="" textlink="">
      <xdr:nvSpPr>
        <xdr:cNvPr id="323" name="テキスト ボックス 322"/>
        <xdr:cNvSpPr txBox="1"/>
      </xdr:nvSpPr>
      <xdr:spPr>
        <a:xfrm>
          <a:off x="6705111" y="660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154407</xdr:rowOff>
    </xdr:from>
    <xdr:to>
      <xdr:col>54</xdr:col>
      <xdr:colOff>189865</xdr:colOff>
      <xdr:row>59</xdr:row>
      <xdr:rowOff>28981</xdr:rowOff>
    </xdr:to>
    <xdr:cxnSp macro="">
      <xdr:nvCxnSpPr>
        <xdr:cNvPr id="348" name="直線コネクタ 347"/>
        <xdr:cNvCxnSpPr/>
      </xdr:nvCxnSpPr>
      <xdr:spPr>
        <a:xfrm flipV="1">
          <a:off x="10475595" y="8726907"/>
          <a:ext cx="1270" cy="14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32808</xdr:rowOff>
    </xdr:from>
    <xdr:ext cx="534377" cy="259045"/>
    <xdr:sp macro="" textlink="">
      <xdr:nvSpPr>
        <xdr:cNvPr id="349" name="普通建設事業費最小値テキスト"/>
        <xdr:cNvSpPr txBox="1"/>
      </xdr:nvSpPr>
      <xdr:spPr>
        <a:xfrm>
          <a:off x="10528300" y="101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28981</xdr:rowOff>
    </xdr:from>
    <xdr:to>
      <xdr:col>55</xdr:col>
      <xdr:colOff>88900</xdr:colOff>
      <xdr:row>59</xdr:row>
      <xdr:rowOff>28981</xdr:rowOff>
    </xdr:to>
    <xdr:cxnSp macro="">
      <xdr:nvCxnSpPr>
        <xdr:cNvPr id="350" name="直線コネクタ 349"/>
        <xdr:cNvCxnSpPr/>
      </xdr:nvCxnSpPr>
      <xdr:spPr>
        <a:xfrm>
          <a:off x="10388600" y="101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101084</xdr:rowOff>
    </xdr:from>
    <xdr:ext cx="534377" cy="259045"/>
    <xdr:sp macro="" textlink="">
      <xdr:nvSpPr>
        <xdr:cNvPr id="351" name="普通建設事業費最大値テキスト"/>
        <xdr:cNvSpPr txBox="1"/>
      </xdr:nvSpPr>
      <xdr:spPr>
        <a:xfrm>
          <a:off x="10528300" y="850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154407</xdr:rowOff>
    </xdr:from>
    <xdr:to>
      <xdr:col>55</xdr:col>
      <xdr:colOff>88900</xdr:colOff>
      <xdr:row>50</xdr:row>
      <xdr:rowOff>154407</xdr:rowOff>
    </xdr:to>
    <xdr:cxnSp macro="">
      <xdr:nvCxnSpPr>
        <xdr:cNvPr id="352" name="直線コネクタ 351"/>
        <xdr:cNvCxnSpPr/>
      </xdr:nvCxnSpPr>
      <xdr:spPr>
        <a:xfrm>
          <a:off x="10388600" y="87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117125</xdr:rowOff>
    </xdr:from>
    <xdr:to>
      <xdr:col>55</xdr:col>
      <xdr:colOff>0</xdr:colOff>
      <xdr:row>57</xdr:row>
      <xdr:rowOff>56166</xdr:rowOff>
    </xdr:to>
    <xdr:cxnSp macro="">
      <xdr:nvCxnSpPr>
        <xdr:cNvPr id="353" name="直線コネクタ 352"/>
        <xdr:cNvCxnSpPr/>
      </xdr:nvCxnSpPr>
      <xdr:spPr>
        <a:xfrm>
          <a:off x="9639300" y="9546875"/>
          <a:ext cx="8382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166927</xdr:rowOff>
    </xdr:from>
    <xdr:ext cx="534377" cy="259045"/>
    <xdr:sp macro="" textlink="">
      <xdr:nvSpPr>
        <xdr:cNvPr id="354" name="普通建設事業費平均値テキスト"/>
        <xdr:cNvSpPr txBox="1"/>
      </xdr:nvSpPr>
      <xdr:spPr>
        <a:xfrm>
          <a:off x="10528300" y="9425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144050</xdr:rowOff>
    </xdr:from>
    <xdr:to>
      <xdr:col>55</xdr:col>
      <xdr:colOff>50800</xdr:colOff>
      <xdr:row>56</xdr:row>
      <xdr:rowOff>74200</xdr:rowOff>
    </xdr:to>
    <xdr:sp macro="" textlink="">
      <xdr:nvSpPr>
        <xdr:cNvPr id="355" name="フローチャート: 判断 354"/>
        <xdr:cNvSpPr/>
      </xdr:nvSpPr>
      <xdr:spPr>
        <a:xfrm>
          <a:off x="10426700" y="95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117125</xdr:rowOff>
    </xdr:from>
    <xdr:to>
      <xdr:col>50</xdr:col>
      <xdr:colOff>114300</xdr:colOff>
      <xdr:row>56</xdr:row>
      <xdr:rowOff>67272</xdr:rowOff>
    </xdr:to>
    <xdr:cxnSp macro="">
      <xdr:nvCxnSpPr>
        <xdr:cNvPr id="356" name="直線コネクタ 355"/>
        <xdr:cNvCxnSpPr/>
      </xdr:nvCxnSpPr>
      <xdr:spPr>
        <a:xfrm flipV="1">
          <a:off x="8750300" y="9546875"/>
          <a:ext cx="889000" cy="12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66211</xdr:rowOff>
    </xdr:from>
    <xdr:to>
      <xdr:col>50</xdr:col>
      <xdr:colOff>165100</xdr:colOff>
      <xdr:row>55</xdr:row>
      <xdr:rowOff>167811</xdr:rowOff>
    </xdr:to>
    <xdr:sp macro="" textlink="">
      <xdr:nvSpPr>
        <xdr:cNvPr id="357" name="フローチャート: 判断 356"/>
        <xdr:cNvSpPr/>
      </xdr:nvSpPr>
      <xdr:spPr>
        <a:xfrm>
          <a:off x="9588500" y="94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12888</xdr:rowOff>
    </xdr:from>
    <xdr:ext cx="534377" cy="259045"/>
    <xdr:sp macro="" textlink="">
      <xdr:nvSpPr>
        <xdr:cNvPr id="358" name="テキスト ボックス 357"/>
        <xdr:cNvSpPr txBox="1"/>
      </xdr:nvSpPr>
      <xdr:spPr>
        <a:xfrm>
          <a:off x="9372111" y="927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133318</xdr:rowOff>
    </xdr:from>
    <xdr:to>
      <xdr:col>45</xdr:col>
      <xdr:colOff>177800</xdr:colOff>
      <xdr:row>56</xdr:row>
      <xdr:rowOff>67272</xdr:rowOff>
    </xdr:to>
    <xdr:cxnSp macro="">
      <xdr:nvCxnSpPr>
        <xdr:cNvPr id="359" name="直線コネクタ 358"/>
        <xdr:cNvCxnSpPr/>
      </xdr:nvCxnSpPr>
      <xdr:spPr>
        <a:xfrm>
          <a:off x="7861300" y="9563068"/>
          <a:ext cx="889000" cy="10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72727</xdr:rowOff>
    </xdr:from>
    <xdr:to>
      <xdr:col>46</xdr:col>
      <xdr:colOff>38100</xdr:colOff>
      <xdr:row>56</xdr:row>
      <xdr:rowOff>2877</xdr:rowOff>
    </xdr:to>
    <xdr:sp macro="" textlink="">
      <xdr:nvSpPr>
        <xdr:cNvPr id="360" name="フローチャート: 判断 359"/>
        <xdr:cNvSpPr/>
      </xdr:nvSpPr>
      <xdr:spPr>
        <a:xfrm>
          <a:off x="8699500" y="950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19404</xdr:rowOff>
    </xdr:from>
    <xdr:ext cx="534377" cy="259045"/>
    <xdr:sp macro="" textlink="">
      <xdr:nvSpPr>
        <xdr:cNvPr id="361" name="テキスト ボックス 360"/>
        <xdr:cNvSpPr txBox="1"/>
      </xdr:nvSpPr>
      <xdr:spPr>
        <a:xfrm>
          <a:off x="8483111" y="927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133318</xdr:rowOff>
    </xdr:from>
    <xdr:to>
      <xdr:col>41</xdr:col>
      <xdr:colOff>50800</xdr:colOff>
      <xdr:row>58</xdr:row>
      <xdr:rowOff>13703</xdr:rowOff>
    </xdr:to>
    <xdr:cxnSp macro="">
      <xdr:nvCxnSpPr>
        <xdr:cNvPr id="362" name="直線コネクタ 361"/>
        <xdr:cNvCxnSpPr/>
      </xdr:nvCxnSpPr>
      <xdr:spPr>
        <a:xfrm flipV="1">
          <a:off x="6972300" y="9563068"/>
          <a:ext cx="889000" cy="39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3994</xdr:rowOff>
    </xdr:from>
    <xdr:to>
      <xdr:col>41</xdr:col>
      <xdr:colOff>101600</xdr:colOff>
      <xdr:row>56</xdr:row>
      <xdr:rowOff>105594</xdr:rowOff>
    </xdr:to>
    <xdr:sp macro="" textlink="">
      <xdr:nvSpPr>
        <xdr:cNvPr id="363" name="フローチャート: 判断 362"/>
        <xdr:cNvSpPr/>
      </xdr:nvSpPr>
      <xdr:spPr>
        <a:xfrm>
          <a:off x="78105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96721</xdr:rowOff>
    </xdr:from>
    <xdr:ext cx="534377" cy="259045"/>
    <xdr:sp macro="" textlink="">
      <xdr:nvSpPr>
        <xdr:cNvPr id="364" name="テキスト ボックス 363"/>
        <xdr:cNvSpPr txBox="1"/>
      </xdr:nvSpPr>
      <xdr:spPr>
        <a:xfrm>
          <a:off x="7594111" y="96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144373</xdr:rowOff>
    </xdr:from>
    <xdr:to>
      <xdr:col>36</xdr:col>
      <xdr:colOff>165100</xdr:colOff>
      <xdr:row>56</xdr:row>
      <xdr:rowOff>74523</xdr:rowOff>
    </xdr:to>
    <xdr:sp macro="" textlink="">
      <xdr:nvSpPr>
        <xdr:cNvPr id="365" name="フローチャート: 判断 364"/>
        <xdr:cNvSpPr/>
      </xdr:nvSpPr>
      <xdr:spPr>
        <a:xfrm>
          <a:off x="6921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91050</xdr:rowOff>
    </xdr:from>
    <xdr:ext cx="534377" cy="259045"/>
    <xdr:sp macro="" textlink="">
      <xdr:nvSpPr>
        <xdr:cNvPr id="366" name="テキスト ボックス 365"/>
        <xdr:cNvSpPr txBox="1"/>
      </xdr:nvSpPr>
      <xdr:spPr>
        <a:xfrm>
          <a:off x="6705111" y="9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5366</xdr:rowOff>
    </xdr:from>
    <xdr:to>
      <xdr:col>55</xdr:col>
      <xdr:colOff>50800</xdr:colOff>
      <xdr:row>57</xdr:row>
      <xdr:rowOff>106966</xdr:rowOff>
    </xdr:to>
    <xdr:sp macro="" textlink="">
      <xdr:nvSpPr>
        <xdr:cNvPr id="372" name="楕円 371"/>
        <xdr:cNvSpPr/>
      </xdr:nvSpPr>
      <xdr:spPr>
        <a:xfrm>
          <a:off x="10426700" y="97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155243</xdr:rowOff>
    </xdr:from>
    <xdr:ext cx="534377" cy="259045"/>
    <xdr:sp macro="" textlink="">
      <xdr:nvSpPr>
        <xdr:cNvPr id="373" name="普通建設事業費該当値テキスト"/>
        <xdr:cNvSpPr txBox="1"/>
      </xdr:nvSpPr>
      <xdr:spPr>
        <a:xfrm>
          <a:off x="10528300" y="97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66325</xdr:rowOff>
    </xdr:from>
    <xdr:to>
      <xdr:col>50</xdr:col>
      <xdr:colOff>165100</xdr:colOff>
      <xdr:row>55</xdr:row>
      <xdr:rowOff>167925</xdr:rowOff>
    </xdr:to>
    <xdr:sp macro="" textlink="">
      <xdr:nvSpPr>
        <xdr:cNvPr id="374" name="楕円 373"/>
        <xdr:cNvSpPr/>
      </xdr:nvSpPr>
      <xdr:spPr>
        <a:xfrm>
          <a:off x="9588500" y="949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159052</xdr:rowOff>
    </xdr:from>
    <xdr:ext cx="534377" cy="259045"/>
    <xdr:sp macro="" textlink="">
      <xdr:nvSpPr>
        <xdr:cNvPr id="375" name="テキスト ボックス 374"/>
        <xdr:cNvSpPr txBox="1"/>
      </xdr:nvSpPr>
      <xdr:spPr>
        <a:xfrm>
          <a:off x="9372111" y="95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16472</xdr:rowOff>
    </xdr:from>
    <xdr:to>
      <xdr:col>46</xdr:col>
      <xdr:colOff>38100</xdr:colOff>
      <xdr:row>56</xdr:row>
      <xdr:rowOff>118072</xdr:rowOff>
    </xdr:to>
    <xdr:sp macro="" textlink="">
      <xdr:nvSpPr>
        <xdr:cNvPr id="376" name="楕円 375"/>
        <xdr:cNvSpPr/>
      </xdr:nvSpPr>
      <xdr:spPr>
        <a:xfrm>
          <a:off x="8699500" y="961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109199</xdr:rowOff>
    </xdr:from>
    <xdr:ext cx="534377" cy="259045"/>
    <xdr:sp macro="" textlink="">
      <xdr:nvSpPr>
        <xdr:cNvPr id="377" name="テキスト ボックス 376"/>
        <xdr:cNvSpPr txBox="1"/>
      </xdr:nvSpPr>
      <xdr:spPr>
        <a:xfrm>
          <a:off x="8483111" y="971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82518</xdr:rowOff>
    </xdr:from>
    <xdr:to>
      <xdr:col>41</xdr:col>
      <xdr:colOff>101600</xdr:colOff>
      <xdr:row>56</xdr:row>
      <xdr:rowOff>12668</xdr:rowOff>
    </xdr:to>
    <xdr:sp macro="" textlink="">
      <xdr:nvSpPr>
        <xdr:cNvPr id="378" name="楕円 377"/>
        <xdr:cNvSpPr/>
      </xdr:nvSpPr>
      <xdr:spPr>
        <a:xfrm>
          <a:off x="7810500" y="951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29195</xdr:rowOff>
    </xdr:from>
    <xdr:ext cx="534377" cy="259045"/>
    <xdr:sp macro="" textlink="">
      <xdr:nvSpPr>
        <xdr:cNvPr id="379" name="テキスト ボックス 378"/>
        <xdr:cNvSpPr txBox="1"/>
      </xdr:nvSpPr>
      <xdr:spPr>
        <a:xfrm>
          <a:off x="7594111" y="92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134353</xdr:rowOff>
    </xdr:from>
    <xdr:to>
      <xdr:col>36</xdr:col>
      <xdr:colOff>165100</xdr:colOff>
      <xdr:row>58</xdr:row>
      <xdr:rowOff>64503</xdr:rowOff>
    </xdr:to>
    <xdr:sp macro="" textlink="">
      <xdr:nvSpPr>
        <xdr:cNvPr id="380" name="楕円 379"/>
        <xdr:cNvSpPr/>
      </xdr:nvSpPr>
      <xdr:spPr>
        <a:xfrm>
          <a:off x="6921500" y="990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55630</xdr:rowOff>
    </xdr:from>
    <xdr:ext cx="534377" cy="259045"/>
    <xdr:sp macro="" textlink="">
      <xdr:nvSpPr>
        <xdr:cNvPr id="381" name="テキスト ボックス 380"/>
        <xdr:cNvSpPr txBox="1"/>
      </xdr:nvSpPr>
      <xdr:spPr>
        <a:xfrm>
          <a:off x="6705111" y="999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45941</xdr:rowOff>
    </xdr:from>
    <xdr:to>
      <xdr:col>54</xdr:col>
      <xdr:colOff>189865</xdr:colOff>
      <xdr:row>79</xdr:row>
      <xdr:rowOff>92511</xdr:rowOff>
    </xdr:to>
    <xdr:cxnSp macro="">
      <xdr:nvCxnSpPr>
        <xdr:cNvPr id="407" name="直線コネクタ 406"/>
        <xdr:cNvCxnSpPr/>
      </xdr:nvCxnSpPr>
      <xdr:spPr>
        <a:xfrm flipV="1">
          <a:off x="10475595" y="12047441"/>
          <a:ext cx="1270" cy="158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96338</xdr:rowOff>
    </xdr:from>
    <xdr:ext cx="378565" cy="259045"/>
    <xdr:sp macro="" textlink="">
      <xdr:nvSpPr>
        <xdr:cNvPr id="408" name="普通建設事業費 （ うち新規整備　）最小値テキスト"/>
        <xdr:cNvSpPr txBox="1"/>
      </xdr:nvSpPr>
      <xdr:spPr>
        <a:xfrm>
          <a:off x="10528300" y="13640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92511</xdr:rowOff>
    </xdr:from>
    <xdr:to>
      <xdr:col>55</xdr:col>
      <xdr:colOff>88900</xdr:colOff>
      <xdr:row>79</xdr:row>
      <xdr:rowOff>92511</xdr:rowOff>
    </xdr:to>
    <xdr:cxnSp macro="">
      <xdr:nvCxnSpPr>
        <xdr:cNvPr id="409" name="直線コネクタ 408"/>
        <xdr:cNvCxnSpPr/>
      </xdr:nvCxnSpPr>
      <xdr:spPr>
        <a:xfrm>
          <a:off x="10388600" y="1363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164068</xdr:rowOff>
    </xdr:from>
    <xdr:ext cx="534377" cy="259045"/>
    <xdr:sp macro="" textlink="">
      <xdr:nvSpPr>
        <xdr:cNvPr id="410" name="普通建設事業費 （ うち新規整備　）最大値テキスト"/>
        <xdr:cNvSpPr txBox="1"/>
      </xdr:nvSpPr>
      <xdr:spPr>
        <a:xfrm>
          <a:off x="10528300" y="118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45941</xdr:rowOff>
    </xdr:from>
    <xdr:to>
      <xdr:col>55</xdr:col>
      <xdr:colOff>88900</xdr:colOff>
      <xdr:row>70</xdr:row>
      <xdr:rowOff>45941</xdr:rowOff>
    </xdr:to>
    <xdr:cxnSp macro="">
      <xdr:nvCxnSpPr>
        <xdr:cNvPr id="411" name="直線コネクタ 410"/>
        <xdr:cNvCxnSpPr/>
      </xdr:nvCxnSpPr>
      <xdr:spPr>
        <a:xfrm>
          <a:off x="10388600" y="120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9103</xdr:rowOff>
    </xdr:from>
    <xdr:to>
      <xdr:col>55</xdr:col>
      <xdr:colOff>0</xdr:colOff>
      <xdr:row>78</xdr:row>
      <xdr:rowOff>39181</xdr:rowOff>
    </xdr:to>
    <xdr:cxnSp macro="">
      <xdr:nvCxnSpPr>
        <xdr:cNvPr id="412" name="直線コネクタ 411"/>
        <xdr:cNvCxnSpPr/>
      </xdr:nvCxnSpPr>
      <xdr:spPr>
        <a:xfrm>
          <a:off x="9639300" y="13210753"/>
          <a:ext cx="838200" cy="20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160044</xdr:rowOff>
    </xdr:from>
    <xdr:ext cx="534377" cy="259045"/>
    <xdr:sp macro="" textlink="">
      <xdr:nvSpPr>
        <xdr:cNvPr id="413" name="普通建設事業費 （ うち新規整備　）平均値テキスト"/>
        <xdr:cNvSpPr txBox="1"/>
      </xdr:nvSpPr>
      <xdr:spPr>
        <a:xfrm>
          <a:off x="10528300" y="13018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137167</xdr:rowOff>
    </xdr:from>
    <xdr:to>
      <xdr:col>55</xdr:col>
      <xdr:colOff>50800</xdr:colOff>
      <xdr:row>77</xdr:row>
      <xdr:rowOff>67317</xdr:rowOff>
    </xdr:to>
    <xdr:sp macro="" textlink="">
      <xdr:nvSpPr>
        <xdr:cNvPr id="414" name="フローチャート: 判断 413"/>
        <xdr:cNvSpPr/>
      </xdr:nvSpPr>
      <xdr:spPr>
        <a:xfrm>
          <a:off x="10426700" y="13167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9103</xdr:rowOff>
    </xdr:from>
    <xdr:to>
      <xdr:col>50</xdr:col>
      <xdr:colOff>114300</xdr:colOff>
      <xdr:row>78</xdr:row>
      <xdr:rowOff>96495</xdr:rowOff>
    </xdr:to>
    <xdr:cxnSp macro="">
      <xdr:nvCxnSpPr>
        <xdr:cNvPr id="415" name="直線コネクタ 414"/>
        <xdr:cNvCxnSpPr/>
      </xdr:nvCxnSpPr>
      <xdr:spPr>
        <a:xfrm flipV="1">
          <a:off x="8750300" y="13210753"/>
          <a:ext cx="889000" cy="25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111629</xdr:rowOff>
    </xdr:from>
    <xdr:to>
      <xdr:col>50</xdr:col>
      <xdr:colOff>165100</xdr:colOff>
      <xdr:row>77</xdr:row>
      <xdr:rowOff>41779</xdr:rowOff>
    </xdr:to>
    <xdr:sp macro="" textlink="">
      <xdr:nvSpPr>
        <xdr:cNvPr id="416" name="フローチャート: 判断 415"/>
        <xdr:cNvSpPr/>
      </xdr:nvSpPr>
      <xdr:spPr>
        <a:xfrm>
          <a:off x="9588500" y="1314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58307</xdr:rowOff>
    </xdr:from>
    <xdr:ext cx="534377" cy="259045"/>
    <xdr:sp macro="" textlink="">
      <xdr:nvSpPr>
        <xdr:cNvPr id="417" name="テキスト ボックス 416"/>
        <xdr:cNvSpPr txBox="1"/>
      </xdr:nvSpPr>
      <xdr:spPr>
        <a:xfrm>
          <a:off x="9372111" y="1291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73374</xdr:rowOff>
    </xdr:from>
    <xdr:to>
      <xdr:col>45</xdr:col>
      <xdr:colOff>177800</xdr:colOff>
      <xdr:row>78</xdr:row>
      <xdr:rowOff>96495</xdr:rowOff>
    </xdr:to>
    <xdr:cxnSp macro="">
      <xdr:nvCxnSpPr>
        <xdr:cNvPr id="418" name="直線コネクタ 417"/>
        <xdr:cNvCxnSpPr/>
      </xdr:nvCxnSpPr>
      <xdr:spPr>
        <a:xfrm>
          <a:off x="7861300" y="13275024"/>
          <a:ext cx="889000" cy="19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149904</xdr:rowOff>
    </xdr:from>
    <xdr:to>
      <xdr:col>46</xdr:col>
      <xdr:colOff>38100</xdr:colOff>
      <xdr:row>77</xdr:row>
      <xdr:rowOff>80054</xdr:rowOff>
    </xdr:to>
    <xdr:sp macro="" textlink="">
      <xdr:nvSpPr>
        <xdr:cNvPr id="419" name="フローチャート: 判断 418"/>
        <xdr:cNvSpPr/>
      </xdr:nvSpPr>
      <xdr:spPr>
        <a:xfrm>
          <a:off x="86995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96580</xdr:rowOff>
    </xdr:from>
    <xdr:ext cx="534377" cy="259045"/>
    <xdr:sp macro="" textlink="">
      <xdr:nvSpPr>
        <xdr:cNvPr id="420" name="テキスト ボックス 419"/>
        <xdr:cNvSpPr txBox="1"/>
      </xdr:nvSpPr>
      <xdr:spPr>
        <a:xfrm>
          <a:off x="8483111" y="1295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73374</xdr:rowOff>
    </xdr:from>
    <xdr:to>
      <xdr:col>41</xdr:col>
      <xdr:colOff>50800</xdr:colOff>
      <xdr:row>78</xdr:row>
      <xdr:rowOff>154037</xdr:rowOff>
    </xdr:to>
    <xdr:cxnSp macro="">
      <xdr:nvCxnSpPr>
        <xdr:cNvPr id="421" name="直線コネクタ 420"/>
        <xdr:cNvCxnSpPr/>
      </xdr:nvCxnSpPr>
      <xdr:spPr>
        <a:xfrm flipV="1">
          <a:off x="6972300" y="13275024"/>
          <a:ext cx="889000" cy="25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61337</xdr:rowOff>
    </xdr:from>
    <xdr:to>
      <xdr:col>41</xdr:col>
      <xdr:colOff>101600</xdr:colOff>
      <xdr:row>77</xdr:row>
      <xdr:rowOff>162937</xdr:rowOff>
    </xdr:to>
    <xdr:sp macro="" textlink="">
      <xdr:nvSpPr>
        <xdr:cNvPr id="422" name="フローチャート: 判断 421"/>
        <xdr:cNvSpPr/>
      </xdr:nvSpPr>
      <xdr:spPr>
        <a:xfrm>
          <a:off x="7810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154064</xdr:rowOff>
    </xdr:from>
    <xdr:ext cx="534377" cy="259045"/>
    <xdr:sp macro="" textlink="">
      <xdr:nvSpPr>
        <xdr:cNvPr id="423" name="テキスト ボックス 422"/>
        <xdr:cNvSpPr txBox="1"/>
      </xdr:nvSpPr>
      <xdr:spPr>
        <a:xfrm>
          <a:off x="7594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22019</xdr:rowOff>
    </xdr:from>
    <xdr:to>
      <xdr:col>36</xdr:col>
      <xdr:colOff>165100</xdr:colOff>
      <xdr:row>77</xdr:row>
      <xdr:rowOff>123619</xdr:rowOff>
    </xdr:to>
    <xdr:sp macro="" textlink="">
      <xdr:nvSpPr>
        <xdr:cNvPr id="424" name="フローチャート: 判断 423"/>
        <xdr:cNvSpPr/>
      </xdr:nvSpPr>
      <xdr:spPr>
        <a:xfrm>
          <a:off x="6921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140146</xdr:rowOff>
    </xdr:from>
    <xdr:ext cx="534377" cy="259045"/>
    <xdr:sp macro="" textlink="">
      <xdr:nvSpPr>
        <xdr:cNvPr id="425" name="テキスト ボックス 424"/>
        <xdr:cNvSpPr txBox="1"/>
      </xdr:nvSpPr>
      <xdr:spPr>
        <a:xfrm>
          <a:off x="6705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159831</xdr:rowOff>
    </xdr:from>
    <xdr:to>
      <xdr:col>55</xdr:col>
      <xdr:colOff>50800</xdr:colOff>
      <xdr:row>78</xdr:row>
      <xdr:rowOff>89981</xdr:rowOff>
    </xdr:to>
    <xdr:sp macro="" textlink="">
      <xdr:nvSpPr>
        <xdr:cNvPr id="431" name="楕円 430"/>
        <xdr:cNvSpPr/>
      </xdr:nvSpPr>
      <xdr:spPr>
        <a:xfrm>
          <a:off x="10426700" y="1336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138258</xdr:rowOff>
    </xdr:from>
    <xdr:ext cx="469744" cy="259045"/>
    <xdr:sp macro="" textlink="">
      <xdr:nvSpPr>
        <xdr:cNvPr id="432" name="普通建設事業費 （ うち新規整備　）該当値テキスト"/>
        <xdr:cNvSpPr txBox="1"/>
      </xdr:nvSpPr>
      <xdr:spPr>
        <a:xfrm>
          <a:off x="10528300" y="1333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129753</xdr:rowOff>
    </xdr:from>
    <xdr:to>
      <xdr:col>50</xdr:col>
      <xdr:colOff>165100</xdr:colOff>
      <xdr:row>77</xdr:row>
      <xdr:rowOff>59903</xdr:rowOff>
    </xdr:to>
    <xdr:sp macro="" textlink="">
      <xdr:nvSpPr>
        <xdr:cNvPr id="433" name="楕円 432"/>
        <xdr:cNvSpPr/>
      </xdr:nvSpPr>
      <xdr:spPr>
        <a:xfrm>
          <a:off x="9588500" y="1315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51030</xdr:rowOff>
    </xdr:from>
    <xdr:ext cx="534377" cy="259045"/>
    <xdr:sp macro="" textlink="">
      <xdr:nvSpPr>
        <xdr:cNvPr id="434" name="テキスト ボックス 433"/>
        <xdr:cNvSpPr txBox="1"/>
      </xdr:nvSpPr>
      <xdr:spPr>
        <a:xfrm>
          <a:off x="9372111" y="1325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45695</xdr:rowOff>
    </xdr:from>
    <xdr:to>
      <xdr:col>46</xdr:col>
      <xdr:colOff>38100</xdr:colOff>
      <xdr:row>78</xdr:row>
      <xdr:rowOff>147295</xdr:rowOff>
    </xdr:to>
    <xdr:sp macro="" textlink="">
      <xdr:nvSpPr>
        <xdr:cNvPr id="435" name="楕円 434"/>
        <xdr:cNvSpPr/>
      </xdr:nvSpPr>
      <xdr:spPr>
        <a:xfrm>
          <a:off x="8699500" y="134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138422</xdr:rowOff>
    </xdr:from>
    <xdr:ext cx="469744" cy="259045"/>
    <xdr:sp macro="" textlink="">
      <xdr:nvSpPr>
        <xdr:cNvPr id="436" name="テキスト ボックス 435"/>
        <xdr:cNvSpPr txBox="1"/>
      </xdr:nvSpPr>
      <xdr:spPr>
        <a:xfrm>
          <a:off x="8515428" y="1351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22574</xdr:rowOff>
    </xdr:from>
    <xdr:to>
      <xdr:col>41</xdr:col>
      <xdr:colOff>101600</xdr:colOff>
      <xdr:row>77</xdr:row>
      <xdr:rowOff>124174</xdr:rowOff>
    </xdr:to>
    <xdr:sp macro="" textlink="">
      <xdr:nvSpPr>
        <xdr:cNvPr id="437" name="楕円 436"/>
        <xdr:cNvSpPr/>
      </xdr:nvSpPr>
      <xdr:spPr>
        <a:xfrm>
          <a:off x="7810500" y="1322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140701</xdr:rowOff>
    </xdr:from>
    <xdr:ext cx="534377" cy="259045"/>
    <xdr:sp macro="" textlink="">
      <xdr:nvSpPr>
        <xdr:cNvPr id="438" name="テキスト ボックス 437"/>
        <xdr:cNvSpPr txBox="1"/>
      </xdr:nvSpPr>
      <xdr:spPr>
        <a:xfrm>
          <a:off x="7594111" y="129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103237</xdr:rowOff>
    </xdr:from>
    <xdr:to>
      <xdr:col>36</xdr:col>
      <xdr:colOff>165100</xdr:colOff>
      <xdr:row>79</xdr:row>
      <xdr:rowOff>33387</xdr:rowOff>
    </xdr:to>
    <xdr:sp macro="" textlink="">
      <xdr:nvSpPr>
        <xdr:cNvPr id="439" name="楕円 438"/>
        <xdr:cNvSpPr/>
      </xdr:nvSpPr>
      <xdr:spPr>
        <a:xfrm>
          <a:off x="6921500" y="1347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24514</xdr:rowOff>
    </xdr:from>
    <xdr:ext cx="469744" cy="259045"/>
    <xdr:sp macro="" textlink="">
      <xdr:nvSpPr>
        <xdr:cNvPr id="440" name="テキスト ボックス 439"/>
        <xdr:cNvSpPr txBox="1"/>
      </xdr:nvSpPr>
      <xdr:spPr>
        <a:xfrm>
          <a:off x="6737428" y="135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121813</xdr:rowOff>
    </xdr:from>
    <xdr:to>
      <xdr:col>54</xdr:col>
      <xdr:colOff>189865</xdr:colOff>
      <xdr:row>98</xdr:row>
      <xdr:rowOff>149664</xdr:rowOff>
    </xdr:to>
    <xdr:cxnSp macro="">
      <xdr:nvCxnSpPr>
        <xdr:cNvPr id="464" name="直線コネクタ 463"/>
        <xdr:cNvCxnSpPr/>
      </xdr:nvCxnSpPr>
      <xdr:spPr>
        <a:xfrm flipV="1">
          <a:off x="10475595" y="15723763"/>
          <a:ext cx="1270" cy="122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153491</xdr:rowOff>
    </xdr:from>
    <xdr:ext cx="469744" cy="259045"/>
    <xdr:sp macro="" textlink="">
      <xdr:nvSpPr>
        <xdr:cNvPr id="465" name="普通建設事業費 （ うち更新整備　）最小値テキスト"/>
        <xdr:cNvSpPr txBox="1"/>
      </xdr:nvSpPr>
      <xdr:spPr>
        <a:xfrm>
          <a:off x="10528300" y="1695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149664</xdr:rowOff>
    </xdr:from>
    <xdr:to>
      <xdr:col>55</xdr:col>
      <xdr:colOff>88900</xdr:colOff>
      <xdr:row>98</xdr:row>
      <xdr:rowOff>149664</xdr:rowOff>
    </xdr:to>
    <xdr:cxnSp macro="">
      <xdr:nvCxnSpPr>
        <xdr:cNvPr id="466" name="直線コネクタ 465"/>
        <xdr:cNvCxnSpPr/>
      </xdr:nvCxnSpPr>
      <xdr:spPr>
        <a:xfrm>
          <a:off x="10388600" y="1695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68490</xdr:rowOff>
    </xdr:from>
    <xdr:ext cx="534377" cy="259045"/>
    <xdr:sp macro="" textlink="">
      <xdr:nvSpPr>
        <xdr:cNvPr id="467" name="普通建設事業費 （ うち更新整備　）最大値テキスト"/>
        <xdr:cNvSpPr txBox="1"/>
      </xdr:nvSpPr>
      <xdr:spPr>
        <a:xfrm>
          <a:off x="10528300" y="1549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121813</xdr:rowOff>
    </xdr:from>
    <xdr:to>
      <xdr:col>55</xdr:col>
      <xdr:colOff>88900</xdr:colOff>
      <xdr:row>91</xdr:row>
      <xdr:rowOff>121813</xdr:rowOff>
    </xdr:to>
    <xdr:cxnSp macro="">
      <xdr:nvCxnSpPr>
        <xdr:cNvPr id="468" name="直線コネクタ 467"/>
        <xdr:cNvCxnSpPr/>
      </xdr:nvCxnSpPr>
      <xdr:spPr>
        <a:xfrm>
          <a:off x="10388600" y="1572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70014</xdr:rowOff>
    </xdr:from>
    <xdr:to>
      <xdr:col>55</xdr:col>
      <xdr:colOff>0</xdr:colOff>
      <xdr:row>96</xdr:row>
      <xdr:rowOff>153512</xdr:rowOff>
    </xdr:to>
    <xdr:cxnSp macro="">
      <xdr:nvCxnSpPr>
        <xdr:cNvPr id="469" name="直線コネクタ 468"/>
        <xdr:cNvCxnSpPr/>
      </xdr:nvCxnSpPr>
      <xdr:spPr>
        <a:xfrm>
          <a:off x="9639300" y="16529214"/>
          <a:ext cx="838200" cy="8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41712</xdr:rowOff>
    </xdr:from>
    <xdr:ext cx="534377" cy="259045"/>
    <xdr:sp macro="" textlink="">
      <xdr:nvSpPr>
        <xdr:cNvPr id="470" name="普通建設事業費 （ うち更新整備　）平均値テキスト"/>
        <xdr:cNvSpPr txBox="1"/>
      </xdr:nvSpPr>
      <xdr:spPr>
        <a:xfrm>
          <a:off x="10528300" y="1632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18835</xdr:rowOff>
    </xdr:from>
    <xdr:to>
      <xdr:col>55</xdr:col>
      <xdr:colOff>50800</xdr:colOff>
      <xdr:row>96</xdr:row>
      <xdr:rowOff>120435</xdr:rowOff>
    </xdr:to>
    <xdr:sp macro="" textlink="">
      <xdr:nvSpPr>
        <xdr:cNvPr id="471" name="フローチャート: 判断 470"/>
        <xdr:cNvSpPr/>
      </xdr:nvSpPr>
      <xdr:spPr>
        <a:xfrm>
          <a:off x="104267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70014</xdr:rowOff>
    </xdr:from>
    <xdr:to>
      <xdr:col>50</xdr:col>
      <xdr:colOff>114300</xdr:colOff>
      <xdr:row>96</xdr:row>
      <xdr:rowOff>80626</xdr:rowOff>
    </xdr:to>
    <xdr:cxnSp macro="">
      <xdr:nvCxnSpPr>
        <xdr:cNvPr id="472" name="直線コネクタ 471"/>
        <xdr:cNvCxnSpPr/>
      </xdr:nvCxnSpPr>
      <xdr:spPr>
        <a:xfrm flipV="1">
          <a:off x="8750300" y="16529214"/>
          <a:ext cx="889000" cy="1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153708</xdr:rowOff>
    </xdr:from>
    <xdr:to>
      <xdr:col>50</xdr:col>
      <xdr:colOff>165100</xdr:colOff>
      <xdr:row>96</xdr:row>
      <xdr:rowOff>83858</xdr:rowOff>
    </xdr:to>
    <xdr:sp macro="" textlink="">
      <xdr:nvSpPr>
        <xdr:cNvPr id="473" name="フローチャート: 判断 472"/>
        <xdr:cNvSpPr/>
      </xdr:nvSpPr>
      <xdr:spPr>
        <a:xfrm>
          <a:off x="9588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100385</xdr:rowOff>
    </xdr:from>
    <xdr:ext cx="534377" cy="259045"/>
    <xdr:sp macro="" textlink="">
      <xdr:nvSpPr>
        <xdr:cNvPr id="474" name="テキスト ボックス 473"/>
        <xdr:cNvSpPr txBox="1"/>
      </xdr:nvSpPr>
      <xdr:spPr>
        <a:xfrm>
          <a:off x="9372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149644</xdr:rowOff>
    </xdr:from>
    <xdr:to>
      <xdr:col>45</xdr:col>
      <xdr:colOff>177800</xdr:colOff>
      <xdr:row>96</xdr:row>
      <xdr:rowOff>80626</xdr:rowOff>
    </xdr:to>
    <xdr:cxnSp macro="">
      <xdr:nvCxnSpPr>
        <xdr:cNvPr id="475" name="直線コネクタ 474"/>
        <xdr:cNvCxnSpPr/>
      </xdr:nvCxnSpPr>
      <xdr:spPr>
        <a:xfrm>
          <a:off x="7861300" y="16437394"/>
          <a:ext cx="889000" cy="10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136125</xdr:rowOff>
    </xdr:from>
    <xdr:to>
      <xdr:col>46</xdr:col>
      <xdr:colOff>38100</xdr:colOff>
      <xdr:row>96</xdr:row>
      <xdr:rowOff>66275</xdr:rowOff>
    </xdr:to>
    <xdr:sp macro="" textlink="">
      <xdr:nvSpPr>
        <xdr:cNvPr id="476" name="フローチャート: 判断 475"/>
        <xdr:cNvSpPr/>
      </xdr:nvSpPr>
      <xdr:spPr>
        <a:xfrm>
          <a:off x="8699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82802</xdr:rowOff>
    </xdr:from>
    <xdr:ext cx="534377" cy="259045"/>
    <xdr:sp macro="" textlink="">
      <xdr:nvSpPr>
        <xdr:cNvPr id="477" name="テキスト ボックス 476"/>
        <xdr:cNvSpPr txBox="1"/>
      </xdr:nvSpPr>
      <xdr:spPr>
        <a:xfrm>
          <a:off x="8483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149644</xdr:rowOff>
    </xdr:from>
    <xdr:to>
      <xdr:col>41</xdr:col>
      <xdr:colOff>50800</xdr:colOff>
      <xdr:row>96</xdr:row>
      <xdr:rowOff>167570</xdr:rowOff>
    </xdr:to>
    <xdr:cxnSp macro="">
      <xdr:nvCxnSpPr>
        <xdr:cNvPr id="478" name="直線コネクタ 477"/>
        <xdr:cNvCxnSpPr/>
      </xdr:nvCxnSpPr>
      <xdr:spPr>
        <a:xfrm flipV="1">
          <a:off x="6972300" y="16437394"/>
          <a:ext cx="889000" cy="18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13081</xdr:rowOff>
    </xdr:from>
    <xdr:to>
      <xdr:col>41</xdr:col>
      <xdr:colOff>101600</xdr:colOff>
      <xdr:row>96</xdr:row>
      <xdr:rowOff>114681</xdr:rowOff>
    </xdr:to>
    <xdr:sp macro="" textlink="">
      <xdr:nvSpPr>
        <xdr:cNvPr id="479" name="フローチャート: 判断 478"/>
        <xdr:cNvSpPr/>
      </xdr:nvSpPr>
      <xdr:spPr>
        <a:xfrm>
          <a:off x="781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105808</xdr:rowOff>
    </xdr:from>
    <xdr:ext cx="534377" cy="259045"/>
    <xdr:sp macro="" textlink="">
      <xdr:nvSpPr>
        <xdr:cNvPr id="480" name="テキスト ボックス 479"/>
        <xdr:cNvSpPr txBox="1"/>
      </xdr:nvSpPr>
      <xdr:spPr>
        <a:xfrm>
          <a:off x="759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32493</xdr:rowOff>
    </xdr:from>
    <xdr:to>
      <xdr:col>36</xdr:col>
      <xdr:colOff>165100</xdr:colOff>
      <xdr:row>96</xdr:row>
      <xdr:rowOff>134093</xdr:rowOff>
    </xdr:to>
    <xdr:sp macro="" textlink="">
      <xdr:nvSpPr>
        <xdr:cNvPr id="481" name="フローチャート: 判断 480"/>
        <xdr:cNvSpPr/>
      </xdr:nvSpPr>
      <xdr:spPr>
        <a:xfrm>
          <a:off x="6921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150620</xdr:rowOff>
    </xdr:from>
    <xdr:ext cx="534377" cy="259045"/>
    <xdr:sp macro="" textlink="">
      <xdr:nvSpPr>
        <xdr:cNvPr id="482" name="テキスト ボックス 481"/>
        <xdr:cNvSpPr txBox="1"/>
      </xdr:nvSpPr>
      <xdr:spPr>
        <a:xfrm>
          <a:off x="6705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102712</xdr:rowOff>
    </xdr:from>
    <xdr:to>
      <xdr:col>55</xdr:col>
      <xdr:colOff>50800</xdr:colOff>
      <xdr:row>97</xdr:row>
      <xdr:rowOff>32862</xdr:rowOff>
    </xdr:to>
    <xdr:sp macro="" textlink="">
      <xdr:nvSpPr>
        <xdr:cNvPr id="488" name="楕円 487"/>
        <xdr:cNvSpPr/>
      </xdr:nvSpPr>
      <xdr:spPr>
        <a:xfrm>
          <a:off x="10426700" y="165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81139</xdr:rowOff>
    </xdr:from>
    <xdr:ext cx="534377" cy="259045"/>
    <xdr:sp macro="" textlink="">
      <xdr:nvSpPr>
        <xdr:cNvPr id="489" name="普通建設事業費 （ うち更新整備　）該当値テキスト"/>
        <xdr:cNvSpPr txBox="1"/>
      </xdr:nvSpPr>
      <xdr:spPr>
        <a:xfrm>
          <a:off x="10528300" y="165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19214</xdr:rowOff>
    </xdr:from>
    <xdr:to>
      <xdr:col>50</xdr:col>
      <xdr:colOff>165100</xdr:colOff>
      <xdr:row>96</xdr:row>
      <xdr:rowOff>120814</xdr:rowOff>
    </xdr:to>
    <xdr:sp macro="" textlink="">
      <xdr:nvSpPr>
        <xdr:cNvPr id="490" name="楕円 489"/>
        <xdr:cNvSpPr/>
      </xdr:nvSpPr>
      <xdr:spPr>
        <a:xfrm>
          <a:off x="9588500" y="1647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111941</xdr:rowOff>
    </xdr:from>
    <xdr:ext cx="534377" cy="259045"/>
    <xdr:sp macro="" textlink="">
      <xdr:nvSpPr>
        <xdr:cNvPr id="491" name="テキスト ボックス 490"/>
        <xdr:cNvSpPr txBox="1"/>
      </xdr:nvSpPr>
      <xdr:spPr>
        <a:xfrm>
          <a:off x="9372111" y="1657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29826</xdr:rowOff>
    </xdr:from>
    <xdr:to>
      <xdr:col>46</xdr:col>
      <xdr:colOff>38100</xdr:colOff>
      <xdr:row>96</xdr:row>
      <xdr:rowOff>131426</xdr:rowOff>
    </xdr:to>
    <xdr:sp macro="" textlink="">
      <xdr:nvSpPr>
        <xdr:cNvPr id="492" name="楕円 491"/>
        <xdr:cNvSpPr/>
      </xdr:nvSpPr>
      <xdr:spPr>
        <a:xfrm>
          <a:off x="8699500" y="164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122553</xdr:rowOff>
    </xdr:from>
    <xdr:ext cx="534377" cy="259045"/>
    <xdr:sp macro="" textlink="">
      <xdr:nvSpPr>
        <xdr:cNvPr id="493" name="テキスト ボックス 492"/>
        <xdr:cNvSpPr txBox="1"/>
      </xdr:nvSpPr>
      <xdr:spPr>
        <a:xfrm>
          <a:off x="8483111" y="1658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98844</xdr:rowOff>
    </xdr:from>
    <xdr:to>
      <xdr:col>41</xdr:col>
      <xdr:colOff>101600</xdr:colOff>
      <xdr:row>96</xdr:row>
      <xdr:rowOff>28994</xdr:rowOff>
    </xdr:to>
    <xdr:sp macro="" textlink="">
      <xdr:nvSpPr>
        <xdr:cNvPr id="494" name="楕円 493"/>
        <xdr:cNvSpPr/>
      </xdr:nvSpPr>
      <xdr:spPr>
        <a:xfrm>
          <a:off x="7810500" y="1638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45521</xdr:rowOff>
    </xdr:from>
    <xdr:ext cx="534377" cy="259045"/>
    <xdr:sp macro="" textlink="">
      <xdr:nvSpPr>
        <xdr:cNvPr id="495" name="テキスト ボックス 494"/>
        <xdr:cNvSpPr txBox="1"/>
      </xdr:nvSpPr>
      <xdr:spPr>
        <a:xfrm>
          <a:off x="7594111" y="1616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116770</xdr:rowOff>
    </xdr:from>
    <xdr:to>
      <xdr:col>36</xdr:col>
      <xdr:colOff>165100</xdr:colOff>
      <xdr:row>97</xdr:row>
      <xdr:rowOff>46920</xdr:rowOff>
    </xdr:to>
    <xdr:sp macro="" textlink="">
      <xdr:nvSpPr>
        <xdr:cNvPr id="496" name="楕円 495"/>
        <xdr:cNvSpPr/>
      </xdr:nvSpPr>
      <xdr:spPr>
        <a:xfrm>
          <a:off x="6921500" y="165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38047</xdr:rowOff>
    </xdr:from>
    <xdr:ext cx="534377" cy="259045"/>
    <xdr:sp macro="" textlink="">
      <xdr:nvSpPr>
        <xdr:cNvPr id="497" name="テキスト ボックス 496"/>
        <xdr:cNvSpPr txBox="1"/>
      </xdr:nvSpPr>
      <xdr:spPr>
        <a:xfrm>
          <a:off x="6705111" y="1666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45837</xdr:rowOff>
    </xdr:from>
    <xdr:to>
      <xdr:col>85</xdr:col>
      <xdr:colOff>126364</xdr:colOff>
      <xdr:row>38</xdr:row>
      <xdr:rowOff>139700</xdr:rowOff>
    </xdr:to>
    <xdr:cxnSp macro="">
      <xdr:nvCxnSpPr>
        <xdr:cNvPr id="519" name="直線コネクタ 518"/>
        <xdr:cNvCxnSpPr/>
      </xdr:nvCxnSpPr>
      <xdr:spPr>
        <a:xfrm flipV="1">
          <a:off x="16317595" y="5532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163964</xdr:rowOff>
    </xdr:from>
    <xdr:ext cx="534377" cy="259045"/>
    <xdr:sp macro="" textlink="">
      <xdr:nvSpPr>
        <xdr:cNvPr id="522" name="災害復旧事業費最大値テキスト"/>
        <xdr:cNvSpPr txBox="1"/>
      </xdr:nvSpPr>
      <xdr:spPr>
        <a:xfrm>
          <a:off x="16370300" y="530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45837</xdr:rowOff>
    </xdr:from>
    <xdr:to>
      <xdr:col>86</xdr:col>
      <xdr:colOff>25400</xdr:colOff>
      <xdr:row>32</xdr:row>
      <xdr:rowOff>45837</xdr:rowOff>
    </xdr:to>
    <xdr:cxnSp macro="">
      <xdr:nvCxnSpPr>
        <xdr:cNvPr id="523" name="直線コネクタ 522"/>
        <xdr:cNvCxnSpPr/>
      </xdr:nvCxnSpPr>
      <xdr:spPr>
        <a:xfrm>
          <a:off x="16230600" y="553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64765</xdr:rowOff>
    </xdr:from>
    <xdr:to>
      <xdr:col>85</xdr:col>
      <xdr:colOff>127000</xdr:colOff>
      <xdr:row>37</xdr:row>
      <xdr:rowOff>158445</xdr:rowOff>
    </xdr:to>
    <xdr:cxnSp macro="">
      <xdr:nvCxnSpPr>
        <xdr:cNvPr id="524" name="直線コネクタ 523"/>
        <xdr:cNvCxnSpPr/>
      </xdr:nvCxnSpPr>
      <xdr:spPr>
        <a:xfrm>
          <a:off x="15481300" y="6408415"/>
          <a:ext cx="838200" cy="9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5788</xdr:rowOff>
    </xdr:from>
    <xdr:ext cx="469744" cy="259045"/>
    <xdr:sp macro="" textlink="">
      <xdr:nvSpPr>
        <xdr:cNvPr id="525" name="災害復旧事業費平均値テキスト"/>
        <xdr:cNvSpPr txBox="1"/>
      </xdr:nvSpPr>
      <xdr:spPr>
        <a:xfrm>
          <a:off x="16370300" y="6520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27361</xdr:rowOff>
    </xdr:from>
    <xdr:to>
      <xdr:col>85</xdr:col>
      <xdr:colOff>177800</xdr:colOff>
      <xdr:row>38</xdr:row>
      <xdr:rowOff>128961</xdr:rowOff>
    </xdr:to>
    <xdr:sp macro="" textlink="">
      <xdr:nvSpPr>
        <xdr:cNvPr id="526" name="フローチャート: 判断 525"/>
        <xdr:cNvSpPr/>
      </xdr:nvSpPr>
      <xdr:spPr>
        <a:xfrm>
          <a:off x="16268700" y="654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41036</xdr:rowOff>
    </xdr:from>
    <xdr:to>
      <xdr:col>81</xdr:col>
      <xdr:colOff>50800</xdr:colOff>
      <xdr:row>37</xdr:row>
      <xdr:rowOff>64765</xdr:rowOff>
    </xdr:to>
    <xdr:cxnSp macro="">
      <xdr:nvCxnSpPr>
        <xdr:cNvPr id="527" name="直線コネクタ 526"/>
        <xdr:cNvCxnSpPr/>
      </xdr:nvCxnSpPr>
      <xdr:spPr>
        <a:xfrm>
          <a:off x="14592300" y="6213236"/>
          <a:ext cx="889000" cy="1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123282</xdr:rowOff>
    </xdr:from>
    <xdr:to>
      <xdr:col>81</xdr:col>
      <xdr:colOff>101600</xdr:colOff>
      <xdr:row>38</xdr:row>
      <xdr:rowOff>53432</xdr:rowOff>
    </xdr:to>
    <xdr:sp macro="" textlink="">
      <xdr:nvSpPr>
        <xdr:cNvPr id="528" name="フローチャート: 判断 527"/>
        <xdr:cNvSpPr/>
      </xdr:nvSpPr>
      <xdr:spPr>
        <a:xfrm>
          <a:off x="15430500" y="646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44559</xdr:rowOff>
    </xdr:from>
    <xdr:ext cx="469744" cy="259045"/>
    <xdr:sp macro="" textlink="">
      <xdr:nvSpPr>
        <xdr:cNvPr id="529" name="テキスト ボックス 528"/>
        <xdr:cNvSpPr txBox="1"/>
      </xdr:nvSpPr>
      <xdr:spPr>
        <a:xfrm>
          <a:off x="15246428" y="655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41036</xdr:rowOff>
    </xdr:from>
    <xdr:to>
      <xdr:col>76</xdr:col>
      <xdr:colOff>114300</xdr:colOff>
      <xdr:row>36</xdr:row>
      <xdr:rowOff>111856</xdr:rowOff>
    </xdr:to>
    <xdr:cxnSp macro="">
      <xdr:nvCxnSpPr>
        <xdr:cNvPr id="530" name="直線コネクタ 529"/>
        <xdr:cNvCxnSpPr/>
      </xdr:nvCxnSpPr>
      <xdr:spPr>
        <a:xfrm flipV="1">
          <a:off x="13703300" y="6213236"/>
          <a:ext cx="889000" cy="7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142438</xdr:rowOff>
    </xdr:from>
    <xdr:to>
      <xdr:col>76</xdr:col>
      <xdr:colOff>165100</xdr:colOff>
      <xdr:row>38</xdr:row>
      <xdr:rowOff>72588</xdr:rowOff>
    </xdr:to>
    <xdr:sp macro="" textlink="">
      <xdr:nvSpPr>
        <xdr:cNvPr id="531" name="フローチャート: 判断 530"/>
        <xdr:cNvSpPr/>
      </xdr:nvSpPr>
      <xdr:spPr>
        <a:xfrm>
          <a:off x="14541500" y="64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63715</xdr:rowOff>
    </xdr:from>
    <xdr:ext cx="469744" cy="259045"/>
    <xdr:sp macro="" textlink="">
      <xdr:nvSpPr>
        <xdr:cNvPr id="532" name="テキスト ボックス 531"/>
        <xdr:cNvSpPr txBox="1"/>
      </xdr:nvSpPr>
      <xdr:spPr>
        <a:xfrm>
          <a:off x="14357428" y="657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111856</xdr:rowOff>
    </xdr:from>
    <xdr:to>
      <xdr:col>71</xdr:col>
      <xdr:colOff>177800</xdr:colOff>
      <xdr:row>38</xdr:row>
      <xdr:rowOff>122007</xdr:rowOff>
    </xdr:to>
    <xdr:cxnSp macro="">
      <xdr:nvCxnSpPr>
        <xdr:cNvPr id="533" name="直線コネクタ 532"/>
        <xdr:cNvCxnSpPr/>
      </xdr:nvCxnSpPr>
      <xdr:spPr>
        <a:xfrm flipV="1">
          <a:off x="12814300" y="6284056"/>
          <a:ext cx="889000" cy="35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162327</xdr:rowOff>
    </xdr:from>
    <xdr:to>
      <xdr:col>72</xdr:col>
      <xdr:colOff>38100</xdr:colOff>
      <xdr:row>38</xdr:row>
      <xdr:rowOff>92477</xdr:rowOff>
    </xdr:to>
    <xdr:sp macro="" textlink="">
      <xdr:nvSpPr>
        <xdr:cNvPr id="534" name="フローチャート: 判断 533"/>
        <xdr:cNvSpPr/>
      </xdr:nvSpPr>
      <xdr:spPr>
        <a:xfrm>
          <a:off x="13652500" y="650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83604</xdr:rowOff>
    </xdr:from>
    <xdr:ext cx="469744" cy="259045"/>
    <xdr:sp macro="" textlink="">
      <xdr:nvSpPr>
        <xdr:cNvPr id="535" name="テキスト ボックス 534"/>
        <xdr:cNvSpPr txBox="1"/>
      </xdr:nvSpPr>
      <xdr:spPr>
        <a:xfrm>
          <a:off x="13468428" y="659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25852</xdr:rowOff>
    </xdr:from>
    <xdr:to>
      <xdr:col>67</xdr:col>
      <xdr:colOff>101600</xdr:colOff>
      <xdr:row>38</xdr:row>
      <xdr:rowOff>127452</xdr:rowOff>
    </xdr:to>
    <xdr:sp macro="" textlink="">
      <xdr:nvSpPr>
        <xdr:cNvPr id="536" name="フローチャート: 判断 535"/>
        <xdr:cNvSpPr/>
      </xdr:nvSpPr>
      <xdr:spPr>
        <a:xfrm>
          <a:off x="12763500" y="654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143979</xdr:rowOff>
    </xdr:from>
    <xdr:ext cx="469744" cy="259045"/>
    <xdr:sp macro="" textlink="">
      <xdr:nvSpPr>
        <xdr:cNvPr id="537" name="テキスト ボックス 536"/>
        <xdr:cNvSpPr txBox="1"/>
      </xdr:nvSpPr>
      <xdr:spPr>
        <a:xfrm>
          <a:off x="12579428" y="631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107645</xdr:rowOff>
    </xdr:from>
    <xdr:to>
      <xdr:col>85</xdr:col>
      <xdr:colOff>177800</xdr:colOff>
      <xdr:row>38</xdr:row>
      <xdr:rowOff>37795</xdr:rowOff>
    </xdr:to>
    <xdr:sp macro="" textlink="">
      <xdr:nvSpPr>
        <xdr:cNvPr id="543" name="楕円 542"/>
        <xdr:cNvSpPr/>
      </xdr:nvSpPr>
      <xdr:spPr>
        <a:xfrm>
          <a:off x="16268700" y="64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130522</xdr:rowOff>
    </xdr:from>
    <xdr:ext cx="469744" cy="259045"/>
    <xdr:sp macro="" textlink="">
      <xdr:nvSpPr>
        <xdr:cNvPr id="544" name="災害復旧事業費該当値テキスト"/>
        <xdr:cNvSpPr txBox="1"/>
      </xdr:nvSpPr>
      <xdr:spPr>
        <a:xfrm>
          <a:off x="16370300" y="630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13965</xdr:rowOff>
    </xdr:from>
    <xdr:to>
      <xdr:col>81</xdr:col>
      <xdr:colOff>101600</xdr:colOff>
      <xdr:row>37</xdr:row>
      <xdr:rowOff>115565</xdr:rowOff>
    </xdr:to>
    <xdr:sp macro="" textlink="">
      <xdr:nvSpPr>
        <xdr:cNvPr id="545" name="楕円 544"/>
        <xdr:cNvSpPr/>
      </xdr:nvSpPr>
      <xdr:spPr>
        <a:xfrm>
          <a:off x="15430500" y="635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132092</xdr:rowOff>
    </xdr:from>
    <xdr:ext cx="469744" cy="259045"/>
    <xdr:sp macro="" textlink="">
      <xdr:nvSpPr>
        <xdr:cNvPr id="546" name="テキスト ボックス 545"/>
        <xdr:cNvSpPr txBox="1"/>
      </xdr:nvSpPr>
      <xdr:spPr>
        <a:xfrm>
          <a:off x="15246428" y="613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161686</xdr:rowOff>
    </xdr:from>
    <xdr:to>
      <xdr:col>76</xdr:col>
      <xdr:colOff>165100</xdr:colOff>
      <xdr:row>36</xdr:row>
      <xdr:rowOff>91836</xdr:rowOff>
    </xdr:to>
    <xdr:sp macro="" textlink="">
      <xdr:nvSpPr>
        <xdr:cNvPr id="547" name="楕円 546"/>
        <xdr:cNvSpPr/>
      </xdr:nvSpPr>
      <xdr:spPr>
        <a:xfrm>
          <a:off x="14541500" y="616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108363</xdr:rowOff>
    </xdr:from>
    <xdr:ext cx="469744" cy="259045"/>
    <xdr:sp macro="" textlink="">
      <xdr:nvSpPr>
        <xdr:cNvPr id="548" name="テキスト ボックス 547"/>
        <xdr:cNvSpPr txBox="1"/>
      </xdr:nvSpPr>
      <xdr:spPr>
        <a:xfrm>
          <a:off x="14357428" y="593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61056</xdr:rowOff>
    </xdr:from>
    <xdr:to>
      <xdr:col>72</xdr:col>
      <xdr:colOff>38100</xdr:colOff>
      <xdr:row>36</xdr:row>
      <xdr:rowOff>162656</xdr:rowOff>
    </xdr:to>
    <xdr:sp macro="" textlink="">
      <xdr:nvSpPr>
        <xdr:cNvPr id="549" name="楕円 548"/>
        <xdr:cNvSpPr/>
      </xdr:nvSpPr>
      <xdr:spPr>
        <a:xfrm>
          <a:off x="13652500" y="623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7733</xdr:rowOff>
    </xdr:from>
    <xdr:ext cx="469744" cy="259045"/>
    <xdr:sp macro="" textlink="">
      <xdr:nvSpPr>
        <xdr:cNvPr id="550" name="テキスト ボックス 549"/>
        <xdr:cNvSpPr txBox="1"/>
      </xdr:nvSpPr>
      <xdr:spPr>
        <a:xfrm>
          <a:off x="13468428" y="600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71207</xdr:rowOff>
    </xdr:from>
    <xdr:to>
      <xdr:col>67</xdr:col>
      <xdr:colOff>101600</xdr:colOff>
      <xdr:row>39</xdr:row>
      <xdr:rowOff>1357</xdr:rowOff>
    </xdr:to>
    <xdr:sp macro="" textlink="">
      <xdr:nvSpPr>
        <xdr:cNvPr id="551" name="楕円 550"/>
        <xdr:cNvSpPr/>
      </xdr:nvSpPr>
      <xdr:spPr>
        <a:xfrm>
          <a:off x="12763500" y="65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163934</xdr:rowOff>
    </xdr:from>
    <xdr:ext cx="378565" cy="259045"/>
    <xdr:sp macro="" textlink="">
      <xdr:nvSpPr>
        <xdr:cNvPr id="552" name="テキスト ボックス 551"/>
        <xdr:cNvSpPr txBox="1"/>
      </xdr:nvSpPr>
      <xdr:spPr>
        <a:xfrm>
          <a:off x="12625017" y="6679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102695</xdr:rowOff>
    </xdr:from>
    <xdr:to>
      <xdr:col>85</xdr:col>
      <xdr:colOff>126364</xdr:colOff>
      <xdr:row>78</xdr:row>
      <xdr:rowOff>146214</xdr:rowOff>
    </xdr:to>
    <xdr:cxnSp macro="">
      <xdr:nvCxnSpPr>
        <xdr:cNvPr id="630" name="直線コネクタ 629"/>
        <xdr:cNvCxnSpPr/>
      </xdr:nvCxnSpPr>
      <xdr:spPr>
        <a:xfrm flipV="1">
          <a:off x="16317595" y="12104195"/>
          <a:ext cx="1269" cy="1415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150041</xdr:rowOff>
    </xdr:from>
    <xdr:ext cx="534377" cy="259045"/>
    <xdr:sp macro="" textlink="">
      <xdr:nvSpPr>
        <xdr:cNvPr id="631" name="公債費最小値テキスト"/>
        <xdr:cNvSpPr txBox="1"/>
      </xdr:nvSpPr>
      <xdr:spPr>
        <a:xfrm>
          <a:off x="16370300" y="1352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146214</xdr:rowOff>
    </xdr:from>
    <xdr:to>
      <xdr:col>86</xdr:col>
      <xdr:colOff>25400</xdr:colOff>
      <xdr:row>78</xdr:row>
      <xdr:rowOff>146214</xdr:rowOff>
    </xdr:to>
    <xdr:cxnSp macro="">
      <xdr:nvCxnSpPr>
        <xdr:cNvPr id="632" name="直線コネクタ 631"/>
        <xdr:cNvCxnSpPr/>
      </xdr:nvCxnSpPr>
      <xdr:spPr>
        <a:xfrm>
          <a:off x="16230600" y="1351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49372</xdr:rowOff>
    </xdr:from>
    <xdr:ext cx="534377" cy="259045"/>
    <xdr:sp macro="" textlink="">
      <xdr:nvSpPr>
        <xdr:cNvPr id="633" name="公債費最大値テキスト"/>
        <xdr:cNvSpPr txBox="1"/>
      </xdr:nvSpPr>
      <xdr:spPr>
        <a:xfrm>
          <a:off x="16370300" y="118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102695</xdr:rowOff>
    </xdr:from>
    <xdr:to>
      <xdr:col>86</xdr:col>
      <xdr:colOff>25400</xdr:colOff>
      <xdr:row>70</xdr:row>
      <xdr:rowOff>102695</xdr:rowOff>
    </xdr:to>
    <xdr:cxnSp macro="">
      <xdr:nvCxnSpPr>
        <xdr:cNvPr id="634" name="直線コネクタ 633"/>
        <xdr:cNvCxnSpPr/>
      </xdr:nvCxnSpPr>
      <xdr:spPr>
        <a:xfrm>
          <a:off x="16230600" y="121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32772</xdr:rowOff>
    </xdr:from>
    <xdr:to>
      <xdr:col>85</xdr:col>
      <xdr:colOff>127000</xdr:colOff>
      <xdr:row>75</xdr:row>
      <xdr:rowOff>72320</xdr:rowOff>
    </xdr:to>
    <xdr:cxnSp macro="">
      <xdr:nvCxnSpPr>
        <xdr:cNvPr id="635" name="直線コネクタ 634"/>
        <xdr:cNvCxnSpPr/>
      </xdr:nvCxnSpPr>
      <xdr:spPr>
        <a:xfrm flipV="1">
          <a:off x="15481300" y="12891522"/>
          <a:ext cx="8382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140079</xdr:rowOff>
    </xdr:from>
    <xdr:ext cx="534377" cy="259045"/>
    <xdr:sp macro="" textlink="">
      <xdr:nvSpPr>
        <xdr:cNvPr id="636" name="公債費平均値テキスト"/>
        <xdr:cNvSpPr txBox="1"/>
      </xdr:nvSpPr>
      <xdr:spPr>
        <a:xfrm>
          <a:off x="16370300" y="12827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161652</xdr:rowOff>
    </xdr:from>
    <xdr:to>
      <xdr:col>85</xdr:col>
      <xdr:colOff>177800</xdr:colOff>
      <xdr:row>75</xdr:row>
      <xdr:rowOff>91802</xdr:rowOff>
    </xdr:to>
    <xdr:sp macro="" textlink="">
      <xdr:nvSpPr>
        <xdr:cNvPr id="637" name="フローチャート: 判断 636"/>
        <xdr:cNvSpPr/>
      </xdr:nvSpPr>
      <xdr:spPr>
        <a:xfrm>
          <a:off x="162687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72320</xdr:rowOff>
    </xdr:from>
    <xdr:to>
      <xdr:col>81</xdr:col>
      <xdr:colOff>50800</xdr:colOff>
      <xdr:row>75</xdr:row>
      <xdr:rowOff>97409</xdr:rowOff>
    </xdr:to>
    <xdr:cxnSp macro="">
      <xdr:nvCxnSpPr>
        <xdr:cNvPr id="638" name="直線コネクタ 637"/>
        <xdr:cNvCxnSpPr/>
      </xdr:nvCxnSpPr>
      <xdr:spPr>
        <a:xfrm flipV="1">
          <a:off x="14592300" y="12931070"/>
          <a:ext cx="889000" cy="2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10861</xdr:rowOff>
    </xdr:from>
    <xdr:to>
      <xdr:col>81</xdr:col>
      <xdr:colOff>101600</xdr:colOff>
      <xdr:row>75</xdr:row>
      <xdr:rowOff>112461</xdr:rowOff>
    </xdr:to>
    <xdr:sp macro="" textlink="">
      <xdr:nvSpPr>
        <xdr:cNvPr id="639" name="フローチャート: 判断 638"/>
        <xdr:cNvSpPr/>
      </xdr:nvSpPr>
      <xdr:spPr>
        <a:xfrm>
          <a:off x="15430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128988</xdr:rowOff>
    </xdr:from>
    <xdr:ext cx="534377" cy="259045"/>
    <xdr:sp macro="" textlink="">
      <xdr:nvSpPr>
        <xdr:cNvPr id="640" name="テキスト ボックス 639"/>
        <xdr:cNvSpPr txBox="1"/>
      </xdr:nvSpPr>
      <xdr:spPr>
        <a:xfrm>
          <a:off x="15214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97409</xdr:rowOff>
    </xdr:from>
    <xdr:to>
      <xdr:col>76</xdr:col>
      <xdr:colOff>114300</xdr:colOff>
      <xdr:row>75</xdr:row>
      <xdr:rowOff>109296</xdr:rowOff>
    </xdr:to>
    <xdr:cxnSp macro="">
      <xdr:nvCxnSpPr>
        <xdr:cNvPr id="641" name="直線コネクタ 640"/>
        <xdr:cNvCxnSpPr/>
      </xdr:nvCxnSpPr>
      <xdr:spPr>
        <a:xfrm flipV="1">
          <a:off x="13703300" y="12956159"/>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162881</xdr:rowOff>
    </xdr:from>
    <xdr:to>
      <xdr:col>76</xdr:col>
      <xdr:colOff>165100</xdr:colOff>
      <xdr:row>75</xdr:row>
      <xdr:rowOff>93031</xdr:rowOff>
    </xdr:to>
    <xdr:sp macro="" textlink="">
      <xdr:nvSpPr>
        <xdr:cNvPr id="642" name="フローチャート: 判断 641"/>
        <xdr:cNvSpPr/>
      </xdr:nvSpPr>
      <xdr:spPr>
        <a:xfrm>
          <a:off x="14541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109558</xdr:rowOff>
    </xdr:from>
    <xdr:ext cx="534377" cy="259045"/>
    <xdr:sp macro="" textlink="">
      <xdr:nvSpPr>
        <xdr:cNvPr id="643" name="テキスト ボックス 642"/>
        <xdr:cNvSpPr txBox="1"/>
      </xdr:nvSpPr>
      <xdr:spPr>
        <a:xfrm>
          <a:off x="14325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101753</xdr:rowOff>
    </xdr:from>
    <xdr:to>
      <xdr:col>71</xdr:col>
      <xdr:colOff>177800</xdr:colOff>
      <xdr:row>75</xdr:row>
      <xdr:rowOff>109296</xdr:rowOff>
    </xdr:to>
    <xdr:cxnSp macro="">
      <xdr:nvCxnSpPr>
        <xdr:cNvPr id="644" name="直線コネクタ 643"/>
        <xdr:cNvCxnSpPr/>
      </xdr:nvCxnSpPr>
      <xdr:spPr>
        <a:xfrm>
          <a:off x="12814300" y="12960503"/>
          <a:ext cx="8890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145964</xdr:rowOff>
    </xdr:from>
    <xdr:to>
      <xdr:col>72</xdr:col>
      <xdr:colOff>38100</xdr:colOff>
      <xdr:row>75</xdr:row>
      <xdr:rowOff>76114</xdr:rowOff>
    </xdr:to>
    <xdr:sp macro="" textlink="">
      <xdr:nvSpPr>
        <xdr:cNvPr id="645" name="フローチャート: 判断 644"/>
        <xdr:cNvSpPr/>
      </xdr:nvSpPr>
      <xdr:spPr>
        <a:xfrm>
          <a:off x="13652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92641</xdr:rowOff>
    </xdr:from>
    <xdr:ext cx="534377" cy="259045"/>
    <xdr:sp macro="" textlink="">
      <xdr:nvSpPr>
        <xdr:cNvPr id="646" name="テキスト ボックス 645"/>
        <xdr:cNvSpPr txBox="1"/>
      </xdr:nvSpPr>
      <xdr:spPr>
        <a:xfrm>
          <a:off x="13436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144793</xdr:rowOff>
    </xdr:from>
    <xdr:to>
      <xdr:col>67</xdr:col>
      <xdr:colOff>101600</xdr:colOff>
      <xdr:row>75</xdr:row>
      <xdr:rowOff>74943</xdr:rowOff>
    </xdr:to>
    <xdr:sp macro="" textlink="">
      <xdr:nvSpPr>
        <xdr:cNvPr id="647" name="フローチャート: 判断 646"/>
        <xdr:cNvSpPr/>
      </xdr:nvSpPr>
      <xdr:spPr>
        <a:xfrm>
          <a:off x="12763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91470</xdr:rowOff>
    </xdr:from>
    <xdr:ext cx="534377" cy="259045"/>
    <xdr:sp macro="" textlink="">
      <xdr:nvSpPr>
        <xdr:cNvPr id="648" name="テキスト ボックス 647"/>
        <xdr:cNvSpPr txBox="1"/>
      </xdr:nvSpPr>
      <xdr:spPr>
        <a:xfrm>
          <a:off x="12547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153422</xdr:rowOff>
    </xdr:from>
    <xdr:to>
      <xdr:col>85</xdr:col>
      <xdr:colOff>177800</xdr:colOff>
      <xdr:row>75</xdr:row>
      <xdr:rowOff>83572</xdr:rowOff>
    </xdr:to>
    <xdr:sp macro="" textlink="">
      <xdr:nvSpPr>
        <xdr:cNvPr id="654" name="楕円 653"/>
        <xdr:cNvSpPr/>
      </xdr:nvSpPr>
      <xdr:spPr>
        <a:xfrm>
          <a:off x="16268700" y="128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4849</xdr:rowOff>
    </xdr:from>
    <xdr:ext cx="534377" cy="259045"/>
    <xdr:sp macro="" textlink="">
      <xdr:nvSpPr>
        <xdr:cNvPr id="655" name="公債費該当値テキスト"/>
        <xdr:cNvSpPr txBox="1"/>
      </xdr:nvSpPr>
      <xdr:spPr>
        <a:xfrm>
          <a:off x="16370300" y="1269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21520</xdr:rowOff>
    </xdr:from>
    <xdr:to>
      <xdr:col>81</xdr:col>
      <xdr:colOff>101600</xdr:colOff>
      <xdr:row>75</xdr:row>
      <xdr:rowOff>123120</xdr:rowOff>
    </xdr:to>
    <xdr:sp macro="" textlink="">
      <xdr:nvSpPr>
        <xdr:cNvPr id="656" name="楕円 655"/>
        <xdr:cNvSpPr/>
      </xdr:nvSpPr>
      <xdr:spPr>
        <a:xfrm>
          <a:off x="15430500" y="128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114247</xdr:rowOff>
    </xdr:from>
    <xdr:ext cx="534377" cy="259045"/>
    <xdr:sp macro="" textlink="">
      <xdr:nvSpPr>
        <xdr:cNvPr id="657" name="テキスト ボックス 656"/>
        <xdr:cNvSpPr txBox="1"/>
      </xdr:nvSpPr>
      <xdr:spPr>
        <a:xfrm>
          <a:off x="15214111" y="129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46609</xdr:rowOff>
    </xdr:from>
    <xdr:to>
      <xdr:col>76</xdr:col>
      <xdr:colOff>165100</xdr:colOff>
      <xdr:row>75</xdr:row>
      <xdr:rowOff>148208</xdr:rowOff>
    </xdr:to>
    <xdr:sp macro="" textlink="">
      <xdr:nvSpPr>
        <xdr:cNvPr id="658" name="楕円 657"/>
        <xdr:cNvSpPr/>
      </xdr:nvSpPr>
      <xdr:spPr>
        <a:xfrm>
          <a:off x="14541500" y="129053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139337</xdr:rowOff>
    </xdr:from>
    <xdr:ext cx="534377" cy="259045"/>
    <xdr:sp macro="" textlink="">
      <xdr:nvSpPr>
        <xdr:cNvPr id="659" name="テキスト ボックス 658"/>
        <xdr:cNvSpPr txBox="1"/>
      </xdr:nvSpPr>
      <xdr:spPr>
        <a:xfrm>
          <a:off x="14325111" y="129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58496</xdr:rowOff>
    </xdr:from>
    <xdr:to>
      <xdr:col>72</xdr:col>
      <xdr:colOff>38100</xdr:colOff>
      <xdr:row>75</xdr:row>
      <xdr:rowOff>160096</xdr:rowOff>
    </xdr:to>
    <xdr:sp macro="" textlink="">
      <xdr:nvSpPr>
        <xdr:cNvPr id="660" name="楕円 659"/>
        <xdr:cNvSpPr/>
      </xdr:nvSpPr>
      <xdr:spPr>
        <a:xfrm>
          <a:off x="13652500" y="1291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151223</xdr:rowOff>
    </xdr:from>
    <xdr:ext cx="534377" cy="259045"/>
    <xdr:sp macro="" textlink="">
      <xdr:nvSpPr>
        <xdr:cNvPr id="661" name="テキスト ボックス 660"/>
        <xdr:cNvSpPr txBox="1"/>
      </xdr:nvSpPr>
      <xdr:spPr>
        <a:xfrm>
          <a:off x="13436111" y="1300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50953</xdr:rowOff>
    </xdr:from>
    <xdr:to>
      <xdr:col>67</xdr:col>
      <xdr:colOff>101600</xdr:colOff>
      <xdr:row>75</xdr:row>
      <xdr:rowOff>152552</xdr:rowOff>
    </xdr:to>
    <xdr:sp macro="" textlink="">
      <xdr:nvSpPr>
        <xdr:cNvPr id="662" name="楕円 661"/>
        <xdr:cNvSpPr/>
      </xdr:nvSpPr>
      <xdr:spPr>
        <a:xfrm>
          <a:off x="12763500" y="129097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143679</xdr:rowOff>
    </xdr:from>
    <xdr:ext cx="534377" cy="259045"/>
    <xdr:sp macro="" textlink="">
      <xdr:nvSpPr>
        <xdr:cNvPr id="663" name="テキスト ボックス 662"/>
        <xdr:cNvSpPr txBox="1"/>
      </xdr:nvSpPr>
      <xdr:spPr>
        <a:xfrm>
          <a:off x="12547111" y="1300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169494</xdr:rowOff>
    </xdr:from>
    <xdr:to>
      <xdr:col>85</xdr:col>
      <xdr:colOff>126364</xdr:colOff>
      <xdr:row>99</xdr:row>
      <xdr:rowOff>1778</xdr:rowOff>
    </xdr:to>
    <xdr:cxnSp macro="">
      <xdr:nvCxnSpPr>
        <xdr:cNvPr id="687" name="直線コネクタ 686"/>
        <xdr:cNvCxnSpPr/>
      </xdr:nvCxnSpPr>
      <xdr:spPr>
        <a:xfrm flipV="1">
          <a:off x="16317595" y="15599994"/>
          <a:ext cx="1269" cy="1375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5605</xdr:rowOff>
    </xdr:from>
    <xdr:ext cx="469744" cy="259045"/>
    <xdr:sp macro="" textlink="">
      <xdr:nvSpPr>
        <xdr:cNvPr id="688" name="積立金最小値テキスト"/>
        <xdr:cNvSpPr txBox="1"/>
      </xdr:nvSpPr>
      <xdr:spPr>
        <a:xfrm>
          <a:off x="16370300" y="169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1778</xdr:rowOff>
    </xdr:from>
    <xdr:to>
      <xdr:col>86</xdr:col>
      <xdr:colOff>25400</xdr:colOff>
      <xdr:row>99</xdr:row>
      <xdr:rowOff>1778</xdr:rowOff>
    </xdr:to>
    <xdr:cxnSp macro="">
      <xdr:nvCxnSpPr>
        <xdr:cNvPr id="689" name="直線コネクタ 688"/>
        <xdr:cNvCxnSpPr/>
      </xdr:nvCxnSpPr>
      <xdr:spPr>
        <a:xfrm>
          <a:off x="16230600" y="1697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116171</xdr:rowOff>
    </xdr:from>
    <xdr:ext cx="534377" cy="259045"/>
    <xdr:sp macro="" textlink="">
      <xdr:nvSpPr>
        <xdr:cNvPr id="690" name="積立金最大値テキスト"/>
        <xdr:cNvSpPr txBox="1"/>
      </xdr:nvSpPr>
      <xdr:spPr>
        <a:xfrm>
          <a:off x="16370300" y="1537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169494</xdr:rowOff>
    </xdr:from>
    <xdr:to>
      <xdr:col>86</xdr:col>
      <xdr:colOff>25400</xdr:colOff>
      <xdr:row>90</xdr:row>
      <xdr:rowOff>169494</xdr:rowOff>
    </xdr:to>
    <xdr:cxnSp macro="">
      <xdr:nvCxnSpPr>
        <xdr:cNvPr id="691" name="直線コネクタ 690"/>
        <xdr:cNvCxnSpPr/>
      </xdr:nvCxnSpPr>
      <xdr:spPr>
        <a:xfrm>
          <a:off x="16230600" y="155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85522</xdr:rowOff>
    </xdr:from>
    <xdr:to>
      <xdr:col>85</xdr:col>
      <xdr:colOff>127000</xdr:colOff>
      <xdr:row>96</xdr:row>
      <xdr:rowOff>151854</xdr:rowOff>
    </xdr:to>
    <xdr:cxnSp macro="">
      <xdr:nvCxnSpPr>
        <xdr:cNvPr id="692" name="直線コネクタ 691"/>
        <xdr:cNvCxnSpPr/>
      </xdr:nvCxnSpPr>
      <xdr:spPr>
        <a:xfrm flipV="1">
          <a:off x="15481300" y="16030372"/>
          <a:ext cx="838200" cy="58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2367</xdr:rowOff>
    </xdr:from>
    <xdr:ext cx="534377" cy="259045"/>
    <xdr:sp macro="" textlink="">
      <xdr:nvSpPr>
        <xdr:cNvPr id="693" name="積立金平均値テキスト"/>
        <xdr:cNvSpPr txBox="1"/>
      </xdr:nvSpPr>
      <xdr:spPr>
        <a:xfrm>
          <a:off x="16370300" y="16461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23940</xdr:rowOff>
    </xdr:from>
    <xdr:to>
      <xdr:col>85</xdr:col>
      <xdr:colOff>177800</xdr:colOff>
      <xdr:row>96</xdr:row>
      <xdr:rowOff>125540</xdr:rowOff>
    </xdr:to>
    <xdr:sp macro="" textlink="">
      <xdr:nvSpPr>
        <xdr:cNvPr id="694" name="フローチャート: 判断 693"/>
        <xdr:cNvSpPr/>
      </xdr:nvSpPr>
      <xdr:spPr>
        <a:xfrm>
          <a:off x="16268700" y="164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151854</xdr:rowOff>
    </xdr:from>
    <xdr:to>
      <xdr:col>81</xdr:col>
      <xdr:colOff>50800</xdr:colOff>
      <xdr:row>96</xdr:row>
      <xdr:rowOff>157721</xdr:rowOff>
    </xdr:to>
    <xdr:cxnSp macro="">
      <xdr:nvCxnSpPr>
        <xdr:cNvPr id="695" name="直線コネクタ 694"/>
        <xdr:cNvCxnSpPr/>
      </xdr:nvCxnSpPr>
      <xdr:spPr>
        <a:xfrm flipV="1">
          <a:off x="14592300" y="16611054"/>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47256</xdr:rowOff>
    </xdr:from>
    <xdr:to>
      <xdr:col>81</xdr:col>
      <xdr:colOff>101600</xdr:colOff>
      <xdr:row>97</xdr:row>
      <xdr:rowOff>148856</xdr:rowOff>
    </xdr:to>
    <xdr:sp macro="" textlink="">
      <xdr:nvSpPr>
        <xdr:cNvPr id="696" name="フローチャート: 判断 695"/>
        <xdr:cNvSpPr/>
      </xdr:nvSpPr>
      <xdr:spPr>
        <a:xfrm>
          <a:off x="15430500" y="1667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139983</xdr:rowOff>
    </xdr:from>
    <xdr:ext cx="469744" cy="259045"/>
    <xdr:sp macro="" textlink="">
      <xdr:nvSpPr>
        <xdr:cNvPr id="697" name="テキスト ボックス 696"/>
        <xdr:cNvSpPr txBox="1"/>
      </xdr:nvSpPr>
      <xdr:spPr>
        <a:xfrm>
          <a:off x="15246428" y="1677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157721</xdr:rowOff>
    </xdr:from>
    <xdr:to>
      <xdr:col>76</xdr:col>
      <xdr:colOff>114300</xdr:colOff>
      <xdr:row>97</xdr:row>
      <xdr:rowOff>16942</xdr:rowOff>
    </xdr:to>
    <xdr:cxnSp macro="">
      <xdr:nvCxnSpPr>
        <xdr:cNvPr id="698" name="直線コネクタ 697"/>
        <xdr:cNvCxnSpPr/>
      </xdr:nvCxnSpPr>
      <xdr:spPr>
        <a:xfrm flipV="1">
          <a:off x="13703300" y="16616921"/>
          <a:ext cx="889000" cy="3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105359</xdr:rowOff>
    </xdr:from>
    <xdr:to>
      <xdr:col>76</xdr:col>
      <xdr:colOff>165100</xdr:colOff>
      <xdr:row>98</xdr:row>
      <xdr:rowOff>35509</xdr:rowOff>
    </xdr:to>
    <xdr:sp macro="" textlink="">
      <xdr:nvSpPr>
        <xdr:cNvPr id="699" name="フローチャート: 判断 698"/>
        <xdr:cNvSpPr/>
      </xdr:nvSpPr>
      <xdr:spPr>
        <a:xfrm>
          <a:off x="14541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26636</xdr:rowOff>
    </xdr:from>
    <xdr:ext cx="469744" cy="259045"/>
    <xdr:sp macro="" textlink="">
      <xdr:nvSpPr>
        <xdr:cNvPr id="700" name="テキスト ボックス 699"/>
        <xdr:cNvSpPr txBox="1"/>
      </xdr:nvSpPr>
      <xdr:spPr>
        <a:xfrm>
          <a:off x="14357428" y="1682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16942</xdr:rowOff>
    </xdr:from>
    <xdr:to>
      <xdr:col>71</xdr:col>
      <xdr:colOff>177800</xdr:colOff>
      <xdr:row>97</xdr:row>
      <xdr:rowOff>64529</xdr:rowOff>
    </xdr:to>
    <xdr:cxnSp macro="">
      <xdr:nvCxnSpPr>
        <xdr:cNvPr id="701" name="直線コネクタ 700"/>
        <xdr:cNvCxnSpPr/>
      </xdr:nvCxnSpPr>
      <xdr:spPr>
        <a:xfrm flipV="1">
          <a:off x="12814300" y="16647592"/>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111227</xdr:rowOff>
    </xdr:from>
    <xdr:to>
      <xdr:col>72</xdr:col>
      <xdr:colOff>38100</xdr:colOff>
      <xdr:row>98</xdr:row>
      <xdr:rowOff>41377</xdr:rowOff>
    </xdr:to>
    <xdr:sp macro="" textlink="">
      <xdr:nvSpPr>
        <xdr:cNvPr id="702" name="フローチャート: 判断 701"/>
        <xdr:cNvSpPr/>
      </xdr:nvSpPr>
      <xdr:spPr>
        <a:xfrm>
          <a:off x="13652500" y="167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32504</xdr:rowOff>
    </xdr:from>
    <xdr:ext cx="469744" cy="259045"/>
    <xdr:sp macro="" textlink="">
      <xdr:nvSpPr>
        <xdr:cNvPr id="703" name="テキスト ボックス 702"/>
        <xdr:cNvSpPr txBox="1"/>
      </xdr:nvSpPr>
      <xdr:spPr>
        <a:xfrm>
          <a:off x="13468428" y="168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121819</xdr:rowOff>
    </xdr:from>
    <xdr:to>
      <xdr:col>67</xdr:col>
      <xdr:colOff>101600</xdr:colOff>
      <xdr:row>98</xdr:row>
      <xdr:rowOff>51969</xdr:rowOff>
    </xdr:to>
    <xdr:sp macro="" textlink="">
      <xdr:nvSpPr>
        <xdr:cNvPr id="704" name="フローチャート: 判断 703"/>
        <xdr:cNvSpPr/>
      </xdr:nvSpPr>
      <xdr:spPr>
        <a:xfrm>
          <a:off x="12763500" y="167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43096</xdr:rowOff>
    </xdr:from>
    <xdr:ext cx="469744" cy="259045"/>
    <xdr:sp macro="" textlink="">
      <xdr:nvSpPr>
        <xdr:cNvPr id="705" name="テキスト ボックス 704"/>
        <xdr:cNvSpPr txBox="1"/>
      </xdr:nvSpPr>
      <xdr:spPr>
        <a:xfrm>
          <a:off x="12579428" y="168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34722</xdr:rowOff>
    </xdr:from>
    <xdr:to>
      <xdr:col>85</xdr:col>
      <xdr:colOff>177800</xdr:colOff>
      <xdr:row>93</xdr:row>
      <xdr:rowOff>136322</xdr:rowOff>
    </xdr:to>
    <xdr:sp macro="" textlink="">
      <xdr:nvSpPr>
        <xdr:cNvPr id="711" name="楕円 710"/>
        <xdr:cNvSpPr/>
      </xdr:nvSpPr>
      <xdr:spPr>
        <a:xfrm>
          <a:off x="16268700" y="1597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57599</xdr:rowOff>
    </xdr:from>
    <xdr:ext cx="534377" cy="259045"/>
    <xdr:sp macro="" textlink="">
      <xdr:nvSpPr>
        <xdr:cNvPr id="712" name="積立金該当値テキスト"/>
        <xdr:cNvSpPr txBox="1"/>
      </xdr:nvSpPr>
      <xdr:spPr>
        <a:xfrm>
          <a:off x="16370300" y="1583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101054</xdr:rowOff>
    </xdr:from>
    <xdr:to>
      <xdr:col>81</xdr:col>
      <xdr:colOff>101600</xdr:colOff>
      <xdr:row>97</xdr:row>
      <xdr:rowOff>31204</xdr:rowOff>
    </xdr:to>
    <xdr:sp macro="" textlink="">
      <xdr:nvSpPr>
        <xdr:cNvPr id="713" name="楕円 712"/>
        <xdr:cNvSpPr/>
      </xdr:nvSpPr>
      <xdr:spPr>
        <a:xfrm>
          <a:off x="15430500" y="165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47731</xdr:rowOff>
    </xdr:from>
    <xdr:ext cx="534377" cy="259045"/>
    <xdr:sp macro="" textlink="">
      <xdr:nvSpPr>
        <xdr:cNvPr id="714" name="テキスト ボックス 713"/>
        <xdr:cNvSpPr txBox="1"/>
      </xdr:nvSpPr>
      <xdr:spPr>
        <a:xfrm>
          <a:off x="15214111" y="1633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106921</xdr:rowOff>
    </xdr:from>
    <xdr:to>
      <xdr:col>76</xdr:col>
      <xdr:colOff>165100</xdr:colOff>
      <xdr:row>97</xdr:row>
      <xdr:rowOff>37071</xdr:rowOff>
    </xdr:to>
    <xdr:sp macro="" textlink="">
      <xdr:nvSpPr>
        <xdr:cNvPr id="715" name="楕円 714"/>
        <xdr:cNvSpPr/>
      </xdr:nvSpPr>
      <xdr:spPr>
        <a:xfrm>
          <a:off x="14541500" y="1656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53598</xdr:rowOff>
    </xdr:from>
    <xdr:ext cx="534377" cy="259045"/>
    <xdr:sp macro="" textlink="">
      <xdr:nvSpPr>
        <xdr:cNvPr id="716" name="テキスト ボックス 715"/>
        <xdr:cNvSpPr txBox="1"/>
      </xdr:nvSpPr>
      <xdr:spPr>
        <a:xfrm>
          <a:off x="14325111" y="1634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137592</xdr:rowOff>
    </xdr:from>
    <xdr:to>
      <xdr:col>72</xdr:col>
      <xdr:colOff>38100</xdr:colOff>
      <xdr:row>97</xdr:row>
      <xdr:rowOff>67742</xdr:rowOff>
    </xdr:to>
    <xdr:sp macro="" textlink="">
      <xdr:nvSpPr>
        <xdr:cNvPr id="717" name="楕円 716"/>
        <xdr:cNvSpPr/>
      </xdr:nvSpPr>
      <xdr:spPr>
        <a:xfrm>
          <a:off x="13652500" y="1659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84269</xdr:rowOff>
    </xdr:from>
    <xdr:ext cx="469744" cy="259045"/>
    <xdr:sp macro="" textlink="">
      <xdr:nvSpPr>
        <xdr:cNvPr id="718" name="テキスト ボックス 717"/>
        <xdr:cNvSpPr txBox="1"/>
      </xdr:nvSpPr>
      <xdr:spPr>
        <a:xfrm>
          <a:off x="13468428" y="163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13729</xdr:rowOff>
    </xdr:from>
    <xdr:to>
      <xdr:col>67</xdr:col>
      <xdr:colOff>101600</xdr:colOff>
      <xdr:row>97</xdr:row>
      <xdr:rowOff>115329</xdr:rowOff>
    </xdr:to>
    <xdr:sp macro="" textlink="">
      <xdr:nvSpPr>
        <xdr:cNvPr id="719" name="楕円 718"/>
        <xdr:cNvSpPr/>
      </xdr:nvSpPr>
      <xdr:spPr>
        <a:xfrm>
          <a:off x="12763500" y="1664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131856</xdr:rowOff>
    </xdr:from>
    <xdr:ext cx="469744" cy="259045"/>
    <xdr:sp macro="" textlink="">
      <xdr:nvSpPr>
        <xdr:cNvPr id="720" name="テキスト ボックス 719"/>
        <xdr:cNvSpPr txBox="1"/>
      </xdr:nvSpPr>
      <xdr:spPr>
        <a:xfrm>
          <a:off x="12579428" y="1641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162887</xdr:rowOff>
    </xdr:from>
    <xdr:to>
      <xdr:col>116</xdr:col>
      <xdr:colOff>62864</xdr:colOff>
      <xdr:row>39</xdr:row>
      <xdr:rowOff>98878</xdr:rowOff>
    </xdr:to>
    <xdr:cxnSp macro="">
      <xdr:nvCxnSpPr>
        <xdr:cNvPr id="746" name="直線コネクタ 745"/>
        <xdr:cNvCxnSpPr/>
      </xdr:nvCxnSpPr>
      <xdr:spPr>
        <a:xfrm flipV="1">
          <a:off x="22159595" y="5306387"/>
          <a:ext cx="1269" cy="147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109564</xdr:rowOff>
    </xdr:from>
    <xdr:ext cx="469744" cy="259045"/>
    <xdr:sp macro="" textlink="">
      <xdr:nvSpPr>
        <xdr:cNvPr id="749" name="投資及び出資金最大値テキスト"/>
        <xdr:cNvSpPr txBox="1"/>
      </xdr:nvSpPr>
      <xdr:spPr>
        <a:xfrm>
          <a:off x="22212300" y="508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162887</xdr:rowOff>
    </xdr:from>
    <xdr:to>
      <xdr:col>116</xdr:col>
      <xdr:colOff>152400</xdr:colOff>
      <xdr:row>30</xdr:row>
      <xdr:rowOff>162887</xdr:rowOff>
    </xdr:to>
    <xdr:cxnSp macro="">
      <xdr:nvCxnSpPr>
        <xdr:cNvPr id="750" name="直線コネクタ 749"/>
        <xdr:cNvCxnSpPr/>
      </xdr:nvCxnSpPr>
      <xdr:spPr>
        <a:xfrm>
          <a:off x="22072600" y="530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41892</xdr:rowOff>
    </xdr:from>
    <xdr:to>
      <xdr:col>116</xdr:col>
      <xdr:colOff>63500</xdr:colOff>
      <xdr:row>36</xdr:row>
      <xdr:rowOff>134801</xdr:rowOff>
    </xdr:to>
    <xdr:cxnSp macro="">
      <xdr:nvCxnSpPr>
        <xdr:cNvPr id="751" name="直線コネクタ 750"/>
        <xdr:cNvCxnSpPr/>
      </xdr:nvCxnSpPr>
      <xdr:spPr>
        <a:xfrm flipV="1">
          <a:off x="21323300" y="6214092"/>
          <a:ext cx="838200" cy="9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55570</xdr:rowOff>
    </xdr:from>
    <xdr:ext cx="469744" cy="259045"/>
    <xdr:sp macro="" textlink="">
      <xdr:nvSpPr>
        <xdr:cNvPr id="752" name="投資及び出資金平均値テキスト"/>
        <xdr:cNvSpPr txBox="1"/>
      </xdr:nvSpPr>
      <xdr:spPr>
        <a:xfrm>
          <a:off x="22212300" y="6399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77143</xdr:rowOff>
    </xdr:from>
    <xdr:to>
      <xdr:col>116</xdr:col>
      <xdr:colOff>114300</xdr:colOff>
      <xdr:row>38</xdr:row>
      <xdr:rowOff>7293</xdr:rowOff>
    </xdr:to>
    <xdr:sp macro="" textlink="">
      <xdr:nvSpPr>
        <xdr:cNvPr id="753" name="フローチャート: 判断 752"/>
        <xdr:cNvSpPr/>
      </xdr:nvSpPr>
      <xdr:spPr>
        <a:xfrm>
          <a:off x="22110700" y="642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126800</xdr:rowOff>
    </xdr:from>
    <xdr:to>
      <xdr:col>111</xdr:col>
      <xdr:colOff>177800</xdr:colOff>
      <xdr:row>36</xdr:row>
      <xdr:rowOff>134801</xdr:rowOff>
    </xdr:to>
    <xdr:cxnSp macro="">
      <xdr:nvCxnSpPr>
        <xdr:cNvPr id="754" name="直線コネクタ 753"/>
        <xdr:cNvCxnSpPr/>
      </xdr:nvCxnSpPr>
      <xdr:spPr>
        <a:xfrm>
          <a:off x="20434300" y="5956100"/>
          <a:ext cx="889000" cy="3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77633</xdr:rowOff>
    </xdr:from>
    <xdr:to>
      <xdr:col>112</xdr:col>
      <xdr:colOff>38100</xdr:colOff>
      <xdr:row>38</xdr:row>
      <xdr:rowOff>7783</xdr:rowOff>
    </xdr:to>
    <xdr:sp macro="" textlink="">
      <xdr:nvSpPr>
        <xdr:cNvPr id="755" name="フローチャート: 判断 754"/>
        <xdr:cNvSpPr/>
      </xdr:nvSpPr>
      <xdr:spPr>
        <a:xfrm>
          <a:off x="21272500" y="642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170360</xdr:rowOff>
    </xdr:from>
    <xdr:ext cx="469744" cy="259045"/>
    <xdr:sp macro="" textlink="">
      <xdr:nvSpPr>
        <xdr:cNvPr id="756" name="テキスト ボックス 755"/>
        <xdr:cNvSpPr txBox="1"/>
      </xdr:nvSpPr>
      <xdr:spPr>
        <a:xfrm>
          <a:off x="21088428" y="651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126800</xdr:rowOff>
    </xdr:from>
    <xdr:to>
      <xdr:col>107</xdr:col>
      <xdr:colOff>50800</xdr:colOff>
      <xdr:row>39</xdr:row>
      <xdr:rowOff>98878</xdr:rowOff>
    </xdr:to>
    <xdr:cxnSp macro="">
      <xdr:nvCxnSpPr>
        <xdr:cNvPr id="757" name="直線コネクタ 756"/>
        <xdr:cNvCxnSpPr/>
      </xdr:nvCxnSpPr>
      <xdr:spPr>
        <a:xfrm flipV="1">
          <a:off x="19545300" y="5956100"/>
          <a:ext cx="889000" cy="82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56080</xdr:rowOff>
    </xdr:from>
    <xdr:to>
      <xdr:col>107</xdr:col>
      <xdr:colOff>101600</xdr:colOff>
      <xdr:row>37</xdr:row>
      <xdr:rowOff>157680</xdr:rowOff>
    </xdr:to>
    <xdr:sp macro="" textlink="">
      <xdr:nvSpPr>
        <xdr:cNvPr id="758" name="フローチャート: 判断 757"/>
        <xdr:cNvSpPr/>
      </xdr:nvSpPr>
      <xdr:spPr>
        <a:xfrm>
          <a:off x="20383500" y="639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148807</xdr:rowOff>
    </xdr:from>
    <xdr:ext cx="469744" cy="259045"/>
    <xdr:sp macro="" textlink="">
      <xdr:nvSpPr>
        <xdr:cNvPr id="759" name="テキスト ボックス 758"/>
        <xdr:cNvSpPr txBox="1"/>
      </xdr:nvSpPr>
      <xdr:spPr>
        <a:xfrm>
          <a:off x="20199428" y="649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98715</xdr:rowOff>
    </xdr:from>
    <xdr:to>
      <xdr:col>102</xdr:col>
      <xdr:colOff>114300</xdr:colOff>
      <xdr:row>39</xdr:row>
      <xdr:rowOff>98878</xdr:rowOff>
    </xdr:to>
    <xdr:cxnSp macro="">
      <xdr:nvCxnSpPr>
        <xdr:cNvPr id="760" name="直線コネクタ 759"/>
        <xdr:cNvCxnSpPr/>
      </xdr:nvCxnSpPr>
      <xdr:spPr>
        <a:xfrm>
          <a:off x="18656300" y="678526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51181</xdr:rowOff>
    </xdr:from>
    <xdr:to>
      <xdr:col>102</xdr:col>
      <xdr:colOff>165100</xdr:colOff>
      <xdr:row>37</xdr:row>
      <xdr:rowOff>152781</xdr:rowOff>
    </xdr:to>
    <xdr:sp macro="" textlink="">
      <xdr:nvSpPr>
        <xdr:cNvPr id="761" name="フローチャート: 判断 760"/>
        <xdr:cNvSpPr/>
      </xdr:nvSpPr>
      <xdr:spPr>
        <a:xfrm>
          <a:off x="194945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169308</xdr:rowOff>
    </xdr:from>
    <xdr:ext cx="469744" cy="259045"/>
    <xdr:sp macro="" textlink="">
      <xdr:nvSpPr>
        <xdr:cNvPr id="762" name="テキスト ボックス 761"/>
        <xdr:cNvSpPr txBox="1"/>
      </xdr:nvSpPr>
      <xdr:spPr>
        <a:xfrm>
          <a:off x="19310428" y="617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74531</xdr:rowOff>
    </xdr:from>
    <xdr:to>
      <xdr:col>98</xdr:col>
      <xdr:colOff>38100</xdr:colOff>
      <xdr:row>38</xdr:row>
      <xdr:rowOff>4680</xdr:rowOff>
    </xdr:to>
    <xdr:sp macro="" textlink="">
      <xdr:nvSpPr>
        <xdr:cNvPr id="763" name="フローチャート: 判断 762"/>
        <xdr:cNvSpPr/>
      </xdr:nvSpPr>
      <xdr:spPr>
        <a:xfrm>
          <a:off x="18605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21208</xdr:rowOff>
    </xdr:from>
    <xdr:ext cx="469744" cy="259045"/>
    <xdr:sp macro="" textlink="">
      <xdr:nvSpPr>
        <xdr:cNvPr id="764" name="テキスト ボックス 763"/>
        <xdr:cNvSpPr txBox="1"/>
      </xdr:nvSpPr>
      <xdr:spPr>
        <a:xfrm>
          <a:off x="18421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162542</xdr:rowOff>
    </xdr:from>
    <xdr:to>
      <xdr:col>116</xdr:col>
      <xdr:colOff>114300</xdr:colOff>
      <xdr:row>36</xdr:row>
      <xdr:rowOff>92692</xdr:rowOff>
    </xdr:to>
    <xdr:sp macro="" textlink="">
      <xdr:nvSpPr>
        <xdr:cNvPr id="770" name="楕円 769"/>
        <xdr:cNvSpPr/>
      </xdr:nvSpPr>
      <xdr:spPr>
        <a:xfrm>
          <a:off x="22110700" y="616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13969</xdr:rowOff>
    </xdr:from>
    <xdr:ext cx="469744" cy="259045"/>
    <xdr:sp macro="" textlink="">
      <xdr:nvSpPr>
        <xdr:cNvPr id="771" name="投資及び出資金該当値テキスト"/>
        <xdr:cNvSpPr txBox="1"/>
      </xdr:nvSpPr>
      <xdr:spPr>
        <a:xfrm>
          <a:off x="22212300" y="601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84001</xdr:rowOff>
    </xdr:from>
    <xdr:to>
      <xdr:col>112</xdr:col>
      <xdr:colOff>38100</xdr:colOff>
      <xdr:row>37</xdr:row>
      <xdr:rowOff>14151</xdr:rowOff>
    </xdr:to>
    <xdr:sp macro="" textlink="">
      <xdr:nvSpPr>
        <xdr:cNvPr id="772" name="楕円 771"/>
        <xdr:cNvSpPr/>
      </xdr:nvSpPr>
      <xdr:spPr>
        <a:xfrm>
          <a:off x="212725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30678</xdr:rowOff>
    </xdr:from>
    <xdr:ext cx="469744" cy="259045"/>
    <xdr:sp macro="" textlink="">
      <xdr:nvSpPr>
        <xdr:cNvPr id="773" name="テキスト ボックス 772"/>
        <xdr:cNvSpPr txBox="1"/>
      </xdr:nvSpPr>
      <xdr:spPr>
        <a:xfrm>
          <a:off x="21088428" y="603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76000</xdr:rowOff>
    </xdr:from>
    <xdr:to>
      <xdr:col>107</xdr:col>
      <xdr:colOff>101600</xdr:colOff>
      <xdr:row>35</xdr:row>
      <xdr:rowOff>6150</xdr:rowOff>
    </xdr:to>
    <xdr:sp macro="" textlink="">
      <xdr:nvSpPr>
        <xdr:cNvPr id="774" name="楕円 773"/>
        <xdr:cNvSpPr/>
      </xdr:nvSpPr>
      <xdr:spPr>
        <a:xfrm>
          <a:off x="20383500" y="590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22677</xdr:rowOff>
    </xdr:from>
    <xdr:ext cx="469744" cy="259045"/>
    <xdr:sp macro="" textlink="">
      <xdr:nvSpPr>
        <xdr:cNvPr id="775" name="テキスト ボックス 774"/>
        <xdr:cNvSpPr txBox="1"/>
      </xdr:nvSpPr>
      <xdr:spPr>
        <a:xfrm>
          <a:off x="20199428" y="568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47915</xdr:rowOff>
    </xdr:from>
    <xdr:to>
      <xdr:col>98</xdr:col>
      <xdr:colOff>38100</xdr:colOff>
      <xdr:row>39</xdr:row>
      <xdr:rowOff>149515</xdr:rowOff>
    </xdr:to>
    <xdr:sp macro="" textlink="">
      <xdr:nvSpPr>
        <xdr:cNvPr id="778" name="楕円 777"/>
        <xdr:cNvSpPr/>
      </xdr:nvSpPr>
      <xdr:spPr>
        <a:xfrm>
          <a:off x="18605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140642</xdr:rowOff>
    </xdr:from>
    <xdr:ext cx="249299" cy="259045"/>
    <xdr:sp macro="" textlink="">
      <xdr:nvSpPr>
        <xdr:cNvPr id="779" name="テキスト ボックス 778"/>
        <xdr:cNvSpPr txBox="1"/>
      </xdr:nvSpPr>
      <xdr:spPr>
        <a:xfrm>
          <a:off x="18531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141300</xdr:rowOff>
    </xdr:from>
    <xdr:to>
      <xdr:col>116</xdr:col>
      <xdr:colOff>62864</xdr:colOff>
      <xdr:row>59</xdr:row>
      <xdr:rowOff>43650</xdr:rowOff>
    </xdr:to>
    <xdr:cxnSp macro="">
      <xdr:nvCxnSpPr>
        <xdr:cNvPr id="803" name="直線コネクタ 802"/>
        <xdr:cNvCxnSpPr/>
      </xdr:nvCxnSpPr>
      <xdr:spPr>
        <a:xfrm flipV="1">
          <a:off x="22159595" y="8542350"/>
          <a:ext cx="1269" cy="161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47477</xdr:rowOff>
    </xdr:from>
    <xdr:ext cx="313932" cy="259045"/>
    <xdr:sp macro="" textlink="">
      <xdr:nvSpPr>
        <xdr:cNvPr id="804" name="貸付金最小値テキスト"/>
        <xdr:cNvSpPr txBox="1"/>
      </xdr:nvSpPr>
      <xdr:spPr>
        <a:xfrm>
          <a:off x="22212300" y="10163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43650</xdr:rowOff>
    </xdr:from>
    <xdr:to>
      <xdr:col>116</xdr:col>
      <xdr:colOff>152400</xdr:colOff>
      <xdr:row>59</xdr:row>
      <xdr:rowOff>43650</xdr:rowOff>
    </xdr:to>
    <xdr:cxnSp macro="">
      <xdr:nvCxnSpPr>
        <xdr:cNvPr id="805" name="直線コネクタ 804"/>
        <xdr:cNvCxnSpPr/>
      </xdr:nvCxnSpPr>
      <xdr:spPr>
        <a:xfrm>
          <a:off x="22072600" y="1015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87977</xdr:rowOff>
    </xdr:from>
    <xdr:ext cx="534377" cy="259045"/>
    <xdr:sp macro="" textlink="">
      <xdr:nvSpPr>
        <xdr:cNvPr id="806" name="貸付金最大値テキスト"/>
        <xdr:cNvSpPr txBox="1"/>
      </xdr:nvSpPr>
      <xdr:spPr>
        <a:xfrm>
          <a:off x="22212300" y="83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141300</xdr:rowOff>
    </xdr:from>
    <xdr:to>
      <xdr:col>116</xdr:col>
      <xdr:colOff>152400</xdr:colOff>
      <xdr:row>49</xdr:row>
      <xdr:rowOff>141300</xdr:rowOff>
    </xdr:to>
    <xdr:cxnSp macro="">
      <xdr:nvCxnSpPr>
        <xdr:cNvPr id="807" name="直線コネクタ 806"/>
        <xdr:cNvCxnSpPr/>
      </xdr:nvCxnSpPr>
      <xdr:spPr>
        <a:xfrm>
          <a:off x="22072600" y="854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17590</xdr:rowOff>
    </xdr:from>
    <xdr:to>
      <xdr:col>116</xdr:col>
      <xdr:colOff>63500</xdr:colOff>
      <xdr:row>59</xdr:row>
      <xdr:rowOff>23400</xdr:rowOff>
    </xdr:to>
    <xdr:cxnSp macro="">
      <xdr:nvCxnSpPr>
        <xdr:cNvPr id="808" name="直線コネクタ 807"/>
        <xdr:cNvCxnSpPr/>
      </xdr:nvCxnSpPr>
      <xdr:spPr>
        <a:xfrm>
          <a:off x="21323300" y="10133140"/>
          <a:ext cx="8382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32358</xdr:rowOff>
    </xdr:from>
    <xdr:ext cx="469744" cy="259045"/>
    <xdr:sp macro="" textlink="">
      <xdr:nvSpPr>
        <xdr:cNvPr id="809" name="貸付金平均値テキスト"/>
        <xdr:cNvSpPr txBox="1"/>
      </xdr:nvSpPr>
      <xdr:spPr>
        <a:xfrm>
          <a:off x="22212300" y="9805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9481</xdr:rowOff>
    </xdr:from>
    <xdr:to>
      <xdr:col>116</xdr:col>
      <xdr:colOff>114300</xdr:colOff>
      <xdr:row>58</xdr:row>
      <xdr:rowOff>111081</xdr:rowOff>
    </xdr:to>
    <xdr:sp macro="" textlink="">
      <xdr:nvSpPr>
        <xdr:cNvPr id="810" name="フローチャート: 判断 809"/>
        <xdr:cNvSpPr/>
      </xdr:nvSpPr>
      <xdr:spPr>
        <a:xfrm>
          <a:off x="221107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156655</xdr:rowOff>
    </xdr:from>
    <xdr:to>
      <xdr:col>111</xdr:col>
      <xdr:colOff>177800</xdr:colOff>
      <xdr:row>59</xdr:row>
      <xdr:rowOff>17590</xdr:rowOff>
    </xdr:to>
    <xdr:cxnSp macro="">
      <xdr:nvCxnSpPr>
        <xdr:cNvPr id="811" name="直線コネクタ 810"/>
        <xdr:cNvCxnSpPr/>
      </xdr:nvCxnSpPr>
      <xdr:spPr>
        <a:xfrm>
          <a:off x="20434300" y="101007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160547</xdr:rowOff>
    </xdr:from>
    <xdr:to>
      <xdr:col>112</xdr:col>
      <xdr:colOff>38100</xdr:colOff>
      <xdr:row>58</xdr:row>
      <xdr:rowOff>90697</xdr:rowOff>
    </xdr:to>
    <xdr:sp macro="" textlink="">
      <xdr:nvSpPr>
        <xdr:cNvPr id="812" name="フローチャート: 判断 811"/>
        <xdr:cNvSpPr/>
      </xdr:nvSpPr>
      <xdr:spPr>
        <a:xfrm>
          <a:off x="21272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107224</xdr:rowOff>
    </xdr:from>
    <xdr:ext cx="469744" cy="259045"/>
    <xdr:sp macro="" textlink="">
      <xdr:nvSpPr>
        <xdr:cNvPr id="813" name="テキスト ボックス 812"/>
        <xdr:cNvSpPr txBox="1"/>
      </xdr:nvSpPr>
      <xdr:spPr>
        <a:xfrm>
          <a:off x="21088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156655</xdr:rowOff>
    </xdr:from>
    <xdr:to>
      <xdr:col>107</xdr:col>
      <xdr:colOff>50800</xdr:colOff>
      <xdr:row>59</xdr:row>
      <xdr:rowOff>17190</xdr:rowOff>
    </xdr:to>
    <xdr:cxnSp macro="">
      <xdr:nvCxnSpPr>
        <xdr:cNvPr id="814" name="直線コネクタ 813"/>
        <xdr:cNvCxnSpPr/>
      </xdr:nvCxnSpPr>
      <xdr:spPr>
        <a:xfrm flipV="1">
          <a:off x="19545300" y="10100755"/>
          <a:ext cx="889000" cy="3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44285</xdr:rowOff>
    </xdr:from>
    <xdr:to>
      <xdr:col>107</xdr:col>
      <xdr:colOff>101600</xdr:colOff>
      <xdr:row>58</xdr:row>
      <xdr:rowOff>145885</xdr:rowOff>
    </xdr:to>
    <xdr:sp macro="" textlink="">
      <xdr:nvSpPr>
        <xdr:cNvPr id="815" name="フローチャート: 判断 814"/>
        <xdr:cNvSpPr/>
      </xdr:nvSpPr>
      <xdr:spPr>
        <a:xfrm>
          <a:off x="20383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162412</xdr:rowOff>
    </xdr:from>
    <xdr:ext cx="469744" cy="259045"/>
    <xdr:sp macro="" textlink="">
      <xdr:nvSpPr>
        <xdr:cNvPr id="816" name="テキスト ボックス 815"/>
        <xdr:cNvSpPr txBox="1"/>
      </xdr:nvSpPr>
      <xdr:spPr>
        <a:xfrm>
          <a:off x="20199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167056</xdr:rowOff>
    </xdr:from>
    <xdr:to>
      <xdr:col>102</xdr:col>
      <xdr:colOff>114300</xdr:colOff>
      <xdr:row>59</xdr:row>
      <xdr:rowOff>17190</xdr:rowOff>
    </xdr:to>
    <xdr:cxnSp macro="">
      <xdr:nvCxnSpPr>
        <xdr:cNvPr id="817" name="直線コネクタ 816"/>
        <xdr:cNvCxnSpPr/>
      </xdr:nvCxnSpPr>
      <xdr:spPr>
        <a:xfrm>
          <a:off x="18656300" y="10111156"/>
          <a:ext cx="889000" cy="2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37560</xdr:rowOff>
    </xdr:from>
    <xdr:to>
      <xdr:col>102</xdr:col>
      <xdr:colOff>165100</xdr:colOff>
      <xdr:row>58</xdr:row>
      <xdr:rowOff>139160</xdr:rowOff>
    </xdr:to>
    <xdr:sp macro="" textlink="">
      <xdr:nvSpPr>
        <xdr:cNvPr id="818" name="フローチャート: 判断 817"/>
        <xdr:cNvSpPr/>
      </xdr:nvSpPr>
      <xdr:spPr>
        <a:xfrm>
          <a:off x="19494500" y="99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155687</xdr:rowOff>
    </xdr:from>
    <xdr:ext cx="469744" cy="259045"/>
    <xdr:sp macro="" textlink="">
      <xdr:nvSpPr>
        <xdr:cNvPr id="819" name="テキスト ボックス 818"/>
        <xdr:cNvSpPr txBox="1"/>
      </xdr:nvSpPr>
      <xdr:spPr>
        <a:xfrm>
          <a:off x="19310428" y="975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29597</xdr:rowOff>
    </xdr:from>
    <xdr:to>
      <xdr:col>98</xdr:col>
      <xdr:colOff>38100</xdr:colOff>
      <xdr:row>58</xdr:row>
      <xdr:rowOff>131197</xdr:rowOff>
    </xdr:to>
    <xdr:sp macro="" textlink="">
      <xdr:nvSpPr>
        <xdr:cNvPr id="820" name="フローチャート: 判断 819"/>
        <xdr:cNvSpPr/>
      </xdr:nvSpPr>
      <xdr:spPr>
        <a:xfrm>
          <a:off x="18605500" y="997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147724</xdr:rowOff>
    </xdr:from>
    <xdr:ext cx="469744" cy="259045"/>
    <xdr:sp macro="" textlink="">
      <xdr:nvSpPr>
        <xdr:cNvPr id="821" name="テキスト ボックス 820"/>
        <xdr:cNvSpPr txBox="1"/>
      </xdr:nvSpPr>
      <xdr:spPr>
        <a:xfrm>
          <a:off x="18421428" y="974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144050</xdr:rowOff>
    </xdr:from>
    <xdr:to>
      <xdr:col>116</xdr:col>
      <xdr:colOff>114300</xdr:colOff>
      <xdr:row>59</xdr:row>
      <xdr:rowOff>74200</xdr:rowOff>
    </xdr:to>
    <xdr:sp macro="" textlink="">
      <xdr:nvSpPr>
        <xdr:cNvPr id="827" name="楕円 826"/>
        <xdr:cNvSpPr/>
      </xdr:nvSpPr>
      <xdr:spPr>
        <a:xfrm>
          <a:off x="22110700" y="100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58977</xdr:rowOff>
    </xdr:from>
    <xdr:ext cx="469744" cy="259045"/>
    <xdr:sp macro="" textlink="">
      <xdr:nvSpPr>
        <xdr:cNvPr id="828" name="貸付金該当値テキスト"/>
        <xdr:cNvSpPr txBox="1"/>
      </xdr:nvSpPr>
      <xdr:spPr>
        <a:xfrm>
          <a:off x="22212300" y="100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138240</xdr:rowOff>
    </xdr:from>
    <xdr:to>
      <xdr:col>112</xdr:col>
      <xdr:colOff>38100</xdr:colOff>
      <xdr:row>59</xdr:row>
      <xdr:rowOff>68390</xdr:rowOff>
    </xdr:to>
    <xdr:sp macro="" textlink="">
      <xdr:nvSpPr>
        <xdr:cNvPr id="829" name="楕円 828"/>
        <xdr:cNvSpPr/>
      </xdr:nvSpPr>
      <xdr:spPr>
        <a:xfrm>
          <a:off x="21272500" y="100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59517</xdr:rowOff>
    </xdr:from>
    <xdr:ext cx="469744" cy="259045"/>
    <xdr:sp macro="" textlink="">
      <xdr:nvSpPr>
        <xdr:cNvPr id="830" name="テキスト ボックス 829"/>
        <xdr:cNvSpPr txBox="1"/>
      </xdr:nvSpPr>
      <xdr:spPr>
        <a:xfrm>
          <a:off x="21088428" y="1017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105855</xdr:rowOff>
    </xdr:from>
    <xdr:to>
      <xdr:col>107</xdr:col>
      <xdr:colOff>101600</xdr:colOff>
      <xdr:row>59</xdr:row>
      <xdr:rowOff>36005</xdr:rowOff>
    </xdr:to>
    <xdr:sp macro="" textlink="">
      <xdr:nvSpPr>
        <xdr:cNvPr id="831" name="楕円 830"/>
        <xdr:cNvSpPr/>
      </xdr:nvSpPr>
      <xdr:spPr>
        <a:xfrm>
          <a:off x="20383500" y="100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27132</xdr:rowOff>
    </xdr:from>
    <xdr:ext cx="469744" cy="259045"/>
    <xdr:sp macro="" textlink="">
      <xdr:nvSpPr>
        <xdr:cNvPr id="832" name="テキスト ボックス 831"/>
        <xdr:cNvSpPr txBox="1"/>
      </xdr:nvSpPr>
      <xdr:spPr>
        <a:xfrm>
          <a:off x="20199428" y="1014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137840</xdr:rowOff>
    </xdr:from>
    <xdr:to>
      <xdr:col>102</xdr:col>
      <xdr:colOff>165100</xdr:colOff>
      <xdr:row>59</xdr:row>
      <xdr:rowOff>67990</xdr:rowOff>
    </xdr:to>
    <xdr:sp macro="" textlink="">
      <xdr:nvSpPr>
        <xdr:cNvPr id="833" name="楕円 832"/>
        <xdr:cNvSpPr/>
      </xdr:nvSpPr>
      <xdr:spPr>
        <a:xfrm>
          <a:off x="19494500" y="100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59117</xdr:rowOff>
    </xdr:from>
    <xdr:ext cx="469744" cy="259045"/>
    <xdr:sp macro="" textlink="">
      <xdr:nvSpPr>
        <xdr:cNvPr id="834" name="テキスト ボックス 833"/>
        <xdr:cNvSpPr txBox="1"/>
      </xdr:nvSpPr>
      <xdr:spPr>
        <a:xfrm>
          <a:off x="19310428" y="1017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116256</xdr:rowOff>
    </xdr:from>
    <xdr:to>
      <xdr:col>98</xdr:col>
      <xdr:colOff>38100</xdr:colOff>
      <xdr:row>59</xdr:row>
      <xdr:rowOff>46406</xdr:rowOff>
    </xdr:to>
    <xdr:sp macro="" textlink="">
      <xdr:nvSpPr>
        <xdr:cNvPr id="835" name="楕円 834"/>
        <xdr:cNvSpPr/>
      </xdr:nvSpPr>
      <xdr:spPr>
        <a:xfrm>
          <a:off x="18605500" y="100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37533</xdr:rowOff>
    </xdr:from>
    <xdr:ext cx="469744" cy="259045"/>
    <xdr:sp macro="" textlink="">
      <xdr:nvSpPr>
        <xdr:cNvPr id="836" name="テキスト ボックス 835"/>
        <xdr:cNvSpPr txBox="1"/>
      </xdr:nvSpPr>
      <xdr:spPr>
        <a:xfrm>
          <a:off x="18421428" y="1015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143281</xdr:rowOff>
    </xdr:from>
    <xdr:to>
      <xdr:col>116</xdr:col>
      <xdr:colOff>62864</xdr:colOff>
      <xdr:row>78</xdr:row>
      <xdr:rowOff>114897</xdr:rowOff>
    </xdr:to>
    <xdr:cxnSp macro="">
      <xdr:nvCxnSpPr>
        <xdr:cNvPr id="861" name="直線コネクタ 860"/>
        <xdr:cNvCxnSpPr/>
      </xdr:nvCxnSpPr>
      <xdr:spPr>
        <a:xfrm flipV="1">
          <a:off x="22159595" y="12316231"/>
          <a:ext cx="1269" cy="117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118724</xdr:rowOff>
    </xdr:from>
    <xdr:ext cx="534377" cy="259045"/>
    <xdr:sp macro="" textlink="">
      <xdr:nvSpPr>
        <xdr:cNvPr id="862" name="繰出金最小値テキスト"/>
        <xdr:cNvSpPr txBox="1"/>
      </xdr:nvSpPr>
      <xdr:spPr>
        <a:xfrm>
          <a:off x="22212300" y="1349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114897</xdr:rowOff>
    </xdr:from>
    <xdr:to>
      <xdr:col>116</xdr:col>
      <xdr:colOff>152400</xdr:colOff>
      <xdr:row>78</xdr:row>
      <xdr:rowOff>114897</xdr:rowOff>
    </xdr:to>
    <xdr:cxnSp macro="">
      <xdr:nvCxnSpPr>
        <xdr:cNvPr id="863" name="直線コネクタ 862"/>
        <xdr:cNvCxnSpPr/>
      </xdr:nvCxnSpPr>
      <xdr:spPr>
        <a:xfrm>
          <a:off x="22072600" y="1348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89958</xdr:rowOff>
    </xdr:from>
    <xdr:ext cx="534377" cy="259045"/>
    <xdr:sp macro="" textlink="">
      <xdr:nvSpPr>
        <xdr:cNvPr id="864" name="繰出金最大値テキスト"/>
        <xdr:cNvSpPr txBox="1"/>
      </xdr:nvSpPr>
      <xdr:spPr>
        <a:xfrm>
          <a:off x="22212300" y="1209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143281</xdr:rowOff>
    </xdr:from>
    <xdr:to>
      <xdr:col>116</xdr:col>
      <xdr:colOff>152400</xdr:colOff>
      <xdr:row>71</xdr:row>
      <xdr:rowOff>143281</xdr:rowOff>
    </xdr:to>
    <xdr:cxnSp macro="">
      <xdr:nvCxnSpPr>
        <xdr:cNvPr id="865" name="直線コネクタ 864"/>
        <xdr:cNvCxnSpPr/>
      </xdr:nvCxnSpPr>
      <xdr:spPr>
        <a:xfrm>
          <a:off x="22072600" y="1231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135051</xdr:rowOff>
    </xdr:from>
    <xdr:to>
      <xdr:col>116</xdr:col>
      <xdr:colOff>63500</xdr:colOff>
      <xdr:row>76</xdr:row>
      <xdr:rowOff>7646</xdr:rowOff>
    </xdr:to>
    <xdr:cxnSp macro="">
      <xdr:nvCxnSpPr>
        <xdr:cNvPr id="866" name="直線コネクタ 865"/>
        <xdr:cNvCxnSpPr/>
      </xdr:nvCxnSpPr>
      <xdr:spPr>
        <a:xfrm flipV="1">
          <a:off x="21323300" y="12993801"/>
          <a:ext cx="838200" cy="4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70019</xdr:rowOff>
    </xdr:from>
    <xdr:ext cx="534377" cy="259045"/>
    <xdr:sp macro="" textlink="">
      <xdr:nvSpPr>
        <xdr:cNvPr id="867" name="繰出金平均値テキスト"/>
        <xdr:cNvSpPr txBox="1"/>
      </xdr:nvSpPr>
      <xdr:spPr>
        <a:xfrm>
          <a:off x="22212300" y="12757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47142</xdr:rowOff>
    </xdr:from>
    <xdr:to>
      <xdr:col>116</xdr:col>
      <xdr:colOff>114300</xdr:colOff>
      <xdr:row>75</xdr:row>
      <xdr:rowOff>148741</xdr:rowOff>
    </xdr:to>
    <xdr:sp macro="" textlink="">
      <xdr:nvSpPr>
        <xdr:cNvPr id="868" name="フローチャート: 判断 867"/>
        <xdr:cNvSpPr/>
      </xdr:nvSpPr>
      <xdr:spPr>
        <a:xfrm>
          <a:off x="221107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7646</xdr:rowOff>
    </xdr:from>
    <xdr:to>
      <xdr:col>111</xdr:col>
      <xdr:colOff>177800</xdr:colOff>
      <xdr:row>76</xdr:row>
      <xdr:rowOff>30011</xdr:rowOff>
    </xdr:to>
    <xdr:cxnSp macro="">
      <xdr:nvCxnSpPr>
        <xdr:cNvPr id="869" name="直線コネクタ 868"/>
        <xdr:cNvCxnSpPr/>
      </xdr:nvCxnSpPr>
      <xdr:spPr>
        <a:xfrm flipV="1">
          <a:off x="20434300" y="13037846"/>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63830</xdr:rowOff>
    </xdr:from>
    <xdr:to>
      <xdr:col>112</xdr:col>
      <xdr:colOff>38100</xdr:colOff>
      <xdr:row>75</xdr:row>
      <xdr:rowOff>165430</xdr:rowOff>
    </xdr:to>
    <xdr:sp macro="" textlink="">
      <xdr:nvSpPr>
        <xdr:cNvPr id="870" name="フローチャート: 判断 869"/>
        <xdr:cNvSpPr/>
      </xdr:nvSpPr>
      <xdr:spPr>
        <a:xfrm>
          <a:off x="21272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10507</xdr:rowOff>
    </xdr:from>
    <xdr:ext cx="534377" cy="259045"/>
    <xdr:sp macro="" textlink="">
      <xdr:nvSpPr>
        <xdr:cNvPr id="871" name="テキスト ボックス 870"/>
        <xdr:cNvSpPr txBox="1"/>
      </xdr:nvSpPr>
      <xdr:spPr>
        <a:xfrm>
          <a:off x="21056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168504</xdr:rowOff>
    </xdr:from>
    <xdr:to>
      <xdr:col>107</xdr:col>
      <xdr:colOff>50800</xdr:colOff>
      <xdr:row>76</xdr:row>
      <xdr:rowOff>30011</xdr:rowOff>
    </xdr:to>
    <xdr:cxnSp macro="">
      <xdr:nvCxnSpPr>
        <xdr:cNvPr id="872" name="直線コネクタ 871"/>
        <xdr:cNvCxnSpPr/>
      </xdr:nvCxnSpPr>
      <xdr:spPr>
        <a:xfrm>
          <a:off x="19545300" y="12170004"/>
          <a:ext cx="889000" cy="89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69050</xdr:rowOff>
    </xdr:from>
    <xdr:to>
      <xdr:col>107</xdr:col>
      <xdr:colOff>101600</xdr:colOff>
      <xdr:row>75</xdr:row>
      <xdr:rowOff>170650</xdr:rowOff>
    </xdr:to>
    <xdr:sp macro="" textlink="">
      <xdr:nvSpPr>
        <xdr:cNvPr id="873" name="フローチャート: 判断 872"/>
        <xdr:cNvSpPr/>
      </xdr:nvSpPr>
      <xdr:spPr>
        <a:xfrm>
          <a:off x="20383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15727</xdr:rowOff>
    </xdr:from>
    <xdr:ext cx="534377" cy="259045"/>
    <xdr:sp macro="" textlink="">
      <xdr:nvSpPr>
        <xdr:cNvPr id="874" name="テキスト ボックス 873"/>
        <xdr:cNvSpPr txBox="1"/>
      </xdr:nvSpPr>
      <xdr:spPr>
        <a:xfrm>
          <a:off x="20167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168504</xdr:rowOff>
    </xdr:from>
    <xdr:to>
      <xdr:col>102</xdr:col>
      <xdr:colOff>114300</xdr:colOff>
      <xdr:row>70</xdr:row>
      <xdr:rowOff>169646</xdr:rowOff>
    </xdr:to>
    <xdr:cxnSp macro="">
      <xdr:nvCxnSpPr>
        <xdr:cNvPr id="875" name="直線コネクタ 874"/>
        <xdr:cNvCxnSpPr/>
      </xdr:nvCxnSpPr>
      <xdr:spPr>
        <a:xfrm flipV="1">
          <a:off x="18656300" y="12170004"/>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83223</xdr:rowOff>
    </xdr:from>
    <xdr:to>
      <xdr:col>102</xdr:col>
      <xdr:colOff>165100</xdr:colOff>
      <xdr:row>76</xdr:row>
      <xdr:rowOff>13373</xdr:rowOff>
    </xdr:to>
    <xdr:sp macro="" textlink="">
      <xdr:nvSpPr>
        <xdr:cNvPr id="876" name="フローチャート: 判断 875"/>
        <xdr:cNvSpPr/>
      </xdr:nvSpPr>
      <xdr:spPr>
        <a:xfrm>
          <a:off x="194945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4500</xdr:rowOff>
    </xdr:from>
    <xdr:ext cx="534377" cy="259045"/>
    <xdr:sp macro="" textlink="">
      <xdr:nvSpPr>
        <xdr:cNvPr id="877" name="テキスト ボックス 876"/>
        <xdr:cNvSpPr txBox="1"/>
      </xdr:nvSpPr>
      <xdr:spPr>
        <a:xfrm>
          <a:off x="19278111" y="130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52057</xdr:rowOff>
    </xdr:from>
    <xdr:to>
      <xdr:col>98</xdr:col>
      <xdr:colOff>38100</xdr:colOff>
      <xdr:row>75</xdr:row>
      <xdr:rowOff>153657</xdr:rowOff>
    </xdr:to>
    <xdr:sp macro="" textlink="">
      <xdr:nvSpPr>
        <xdr:cNvPr id="878" name="フローチャート: 判断 877"/>
        <xdr:cNvSpPr/>
      </xdr:nvSpPr>
      <xdr:spPr>
        <a:xfrm>
          <a:off x="18605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144784</xdr:rowOff>
    </xdr:from>
    <xdr:ext cx="534377" cy="259045"/>
    <xdr:sp macro="" textlink="">
      <xdr:nvSpPr>
        <xdr:cNvPr id="879" name="テキスト ボックス 878"/>
        <xdr:cNvSpPr txBox="1"/>
      </xdr:nvSpPr>
      <xdr:spPr>
        <a:xfrm>
          <a:off x="18389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84251</xdr:rowOff>
    </xdr:from>
    <xdr:to>
      <xdr:col>116</xdr:col>
      <xdr:colOff>114300</xdr:colOff>
      <xdr:row>76</xdr:row>
      <xdr:rowOff>14402</xdr:rowOff>
    </xdr:to>
    <xdr:sp macro="" textlink="">
      <xdr:nvSpPr>
        <xdr:cNvPr id="885" name="楕円 884"/>
        <xdr:cNvSpPr/>
      </xdr:nvSpPr>
      <xdr:spPr>
        <a:xfrm>
          <a:off x="22110700" y="129430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62678</xdr:rowOff>
    </xdr:from>
    <xdr:ext cx="534377" cy="259045"/>
    <xdr:sp macro="" textlink="">
      <xdr:nvSpPr>
        <xdr:cNvPr id="886" name="繰出金該当値テキスト"/>
        <xdr:cNvSpPr txBox="1"/>
      </xdr:nvSpPr>
      <xdr:spPr>
        <a:xfrm>
          <a:off x="22212300" y="1292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128295</xdr:rowOff>
    </xdr:from>
    <xdr:to>
      <xdr:col>112</xdr:col>
      <xdr:colOff>38100</xdr:colOff>
      <xdr:row>76</xdr:row>
      <xdr:rowOff>58446</xdr:rowOff>
    </xdr:to>
    <xdr:sp macro="" textlink="">
      <xdr:nvSpPr>
        <xdr:cNvPr id="887" name="楕円 886"/>
        <xdr:cNvSpPr/>
      </xdr:nvSpPr>
      <xdr:spPr>
        <a:xfrm>
          <a:off x="21272500" y="129870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49573</xdr:rowOff>
    </xdr:from>
    <xdr:ext cx="534377" cy="259045"/>
    <xdr:sp macro="" textlink="">
      <xdr:nvSpPr>
        <xdr:cNvPr id="888" name="テキスト ボックス 887"/>
        <xdr:cNvSpPr txBox="1"/>
      </xdr:nvSpPr>
      <xdr:spPr>
        <a:xfrm>
          <a:off x="21056111" y="1307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150661</xdr:rowOff>
    </xdr:from>
    <xdr:to>
      <xdr:col>107</xdr:col>
      <xdr:colOff>101600</xdr:colOff>
      <xdr:row>76</xdr:row>
      <xdr:rowOff>80811</xdr:rowOff>
    </xdr:to>
    <xdr:sp macro="" textlink="">
      <xdr:nvSpPr>
        <xdr:cNvPr id="889" name="楕円 888"/>
        <xdr:cNvSpPr/>
      </xdr:nvSpPr>
      <xdr:spPr>
        <a:xfrm>
          <a:off x="20383500" y="1300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71938</xdr:rowOff>
    </xdr:from>
    <xdr:ext cx="534377" cy="259045"/>
    <xdr:sp macro="" textlink="">
      <xdr:nvSpPr>
        <xdr:cNvPr id="890" name="テキスト ボックス 889"/>
        <xdr:cNvSpPr txBox="1"/>
      </xdr:nvSpPr>
      <xdr:spPr>
        <a:xfrm>
          <a:off x="20167111" y="13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117704</xdr:rowOff>
    </xdr:from>
    <xdr:to>
      <xdr:col>102</xdr:col>
      <xdr:colOff>165100</xdr:colOff>
      <xdr:row>71</xdr:row>
      <xdr:rowOff>47854</xdr:rowOff>
    </xdr:to>
    <xdr:sp macro="" textlink="">
      <xdr:nvSpPr>
        <xdr:cNvPr id="891" name="楕円 890"/>
        <xdr:cNvSpPr/>
      </xdr:nvSpPr>
      <xdr:spPr>
        <a:xfrm>
          <a:off x="19494500" y="1211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64381</xdr:rowOff>
    </xdr:from>
    <xdr:ext cx="534377" cy="259045"/>
    <xdr:sp macro="" textlink="">
      <xdr:nvSpPr>
        <xdr:cNvPr id="892" name="テキスト ボックス 891"/>
        <xdr:cNvSpPr txBox="1"/>
      </xdr:nvSpPr>
      <xdr:spPr>
        <a:xfrm>
          <a:off x="19278111" y="118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118846</xdr:rowOff>
    </xdr:from>
    <xdr:to>
      <xdr:col>98</xdr:col>
      <xdr:colOff>38100</xdr:colOff>
      <xdr:row>71</xdr:row>
      <xdr:rowOff>48996</xdr:rowOff>
    </xdr:to>
    <xdr:sp macro="" textlink="">
      <xdr:nvSpPr>
        <xdr:cNvPr id="893" name="楕円 892"/>
        <xdr:cNvSpPr/>
      </xdr:nvSpPr>
      <xdr:spPr>
        <a:xfrm>
          <a:off x="18605500" y="121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65523</xdr:rowOff>
    </xdr:from>
    <xdr:ext cx="534377" cy="259045"/>
    <xdr:sp macro="" textlink="">
      <xdr:nvSpPr>
        <xdr:cNvPr id="894" name="テキスト ボックス 893"/>
        <xdr:cNvSpPr txBox="1"/>
      </xdr:nvSpPr>
      <xdr:spPr>
        <a:xfrm>
          <a:off x="18389111" y="1189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４４９，３９７円で前年度より７８，２５５円減額となっている。主な構成項目である扶助費は、子育て世帯や住民税非課税世帯等への臨時特別給付金事業等を行ったことにより、住民一人当た１３７，０６５円で前年度より２４，６３２円増額となっており、類似団体平均値より６，２４６円低い額となっている。普通建設事業費は、災害公営住宅整備事業の完了や阿知３丁目東地区市街地再開発事業にかかる経費が減少したなどにより前年度より減額となり、住民一人当たり３７，３８５円となっており、類似団体平均値より１０，７２０円低い額となっている。新規整備、更新事業ともに類似団体平均値と比較して低い数値となったが、今後、施設の大規模改修・建替（統廃合含）等に多額の財政需要が見込まれる。補助費等は、前年度に実施された特別定額給付金給付事業にかかる経費の減少により、住民一人当たり４３，４３２円で前年度より１０４，９０５円減額となっている。積立金は、将来の市債償還や施設整備等に備えるため、決算剰余金を減債基金や公共施設整備基金へ積み立てたことにより、住民一人当たり２５，９２２円で前年度より１５，２４１円増額となっている。災害復旧事業費は、復旧工事の進捗により、住民一人当たり３，３４０円で前年度より２，０４９円減額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479,861
473,359
355.63
226,103,905
215,647,884
9,415,531
116,122,915
196,550,713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20066</xdr:rowOff>
    </xdr:from>
    <xdr:to>
      <xdr:col>24</xdr:col>
      <xdr:colOff>62865</xdr:colOff>
      <xdr:row>38</xdr:row>
      <xdr:rowOff>17780</xdr:rowOff>
    </xdr:to>
    <xdr:cxnSp macro="">
      <xdr:nvCxnSpPr>
        <xdr:cNvPr id="56" name="直線コネクタ 55"/>
        <xdr:cNvCxnSpPr/>
      </xdr:nvCxnSpPr>
      <xdr:spPr>
        <a:xfrm flipV="1">
          <a:off x="4633595" y="5335016"/>
          <a:ext cx="127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21607</xdr:rowOff>
    </xdr:from>
    <xdr:ext cx="469744" cy="259045"/>
    <xdr:sp macro="" textlink="">
      <xdr:nvSpPr>
        <xdr:cNvPr id="57" name="議会費最小値テキスト"/>
        <xdr:cNvSpPr txBox="1"/>
      </xdr:nvSpPr>
      <xdr:spPr>
        <a:xfrm>
          <a:off x="46863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17780</xdr:rowOff>
    </xdr:from>
    <xdr:to>
      <xdr:col>24</xdr:col>
      <xdr:colOff>152400</xdr:colOff>
      <xdr:row>38</xdr:row>
      <xdr:rowOff>17780</xdr:rowOff>
    </xdr:to>
    <xdr:cxnSp macro="">
      <xdr:nvCxnSpPr>
        <xdr:cNvPr id="58" name="直線コネクタ 57"/>
        <xdr:cNvCxnSpPr/>
      </xdr:nvCxnSpPr>
      <xdr:spPr>
        <a:xfrm>
          <a:off x="4546600" y="653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138193</xdr:rowOff>
    </xdr:from>
    <xdr:ext cx="469744" cy="259045"/>
    <xdr:sp macro="" textlink="">
      <xdr:nvSpPr>
        <xdr:cNvPr id="59" name="議会費最大値テキスト"/>
        <xdr:cNvSpPr txBox="1"/>
      </xdr:nvSpPr>
      <xdr:spPr>
        <a:xfrm>
          <a:off x="4686300" y="511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20066</xdr:rowOff>
    </xdr:from>
    <xdr:to>
      <xdr:col>24</xdr:col>
      <xdr:colOff>152400</xdr:colOff>
      <xdr:row>31</xdr:row>
      <xdr:rowOff>20066</xdr:rowOff>
    </xdr:to>
    <xdr:cxnSp macro="">
      <xdr:nvCxnSpPr>
        <xdr:cNvPr id="60" name="直線コネクタ 59"/>
        <xdr:cNvCxnSpPr/>
      </xdr:nvCxnSpPr>
      <xdr:spPr>
        <a:xfrm>
          <a:off x="4546600" y="53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154940</xdr:rowOff>
    </xdr:from>
    <xdr:to>
      <xdr:col>24</xdr:col>
      <xdr:colOff>63500</xdr:colOff>
      <xdr:row>35</xdr:row>
      <xdr:rowOff>157226</xdr:rowOff>
    </xdr:to>
    <xdr:cxnSp macro="">
      <xdr:nvCxnSpPr>
        <xdr:cNvPr id="61" name="直線コネクタ 60"/>
        <xdr:cNvCxnSpPr/>
      </xdr:nvCxnSpPr>
      <xdr:spPr>
        <a:xfrm flipV="1">
          <a:off x="3797300" y="615569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79011</xdr:rowOff>
    </xdr:from>
    <xdr:ext cx="469744" cy="259045"/>
    <xdr:sp macro="" textlink="">
      <xdr:nvSpPr>
        <xdr:cNvPr id="62" name="議会費平均値テキスト"/>
        <xdr:cNvSpPr txBox="1"/>
      </xdr:nvSpPr>
      <xdr:spPr>
        <a:xfrm>
          <a:off x="4686300" y="5908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56134</xdr:rowOff>
    </xdr:from>
    <xdr:to>
      <xdr:col>24</xdr:col>
      <xdr:colOff>114300</xdr:colOff>
      <xdr:row>35</xdr:row>
      <xdr:rowOff>157734</xdr:rowOff>
    </xdr:to>
    <xdr:sp macro="" textlink="">
      <xdr:nvSpPr>
        <xdr:cNvPr id="63" name="フローチャート: 判断 62"/>
        <xdr:cNvSpPr/>
      </xdr:nvSpPr>
      <xdr:spPr>
        <a:xfrm>
          <a:off x="45847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157226</xdr:rowOff>
    </xdr:from>
    <xdr:to>
      <xdr:col>19</xdr:col>
      <xdr:colOff>177800</xdr:colOff>
      <xdr:row>35</xdr:row>
      <xdr:rowOff>170942</xdr:rowOff>
    </xdr:to>
    <xdr:cxnSp macro="">
      <xdr:nvCxnSpPr>
        <xdr:cNvPr id="64" name="直線コネクタ 63"/>
        <xdr:cNvCxnSpPr/>
      </xdr:nvCxnSpPr>
      <xdr:spPr>
        <a:xfrm flipV="1">
          <a:off x="2908300" y="61579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58420</xdr:rowOff>
    </xdr:from>
    <xdr:to>
      <xdr:col>20</xdr:col>
      <xdr:colOff>38100</xdr:colOff>
      <xdr:row>35</xdr:row>
      <xdr:rowOff>160020</xdr:rowOff>
    </xdr:to>
    <xdr:sp macro="" textlink="">
      <xdr:nvSpPr>
        <xdr:cNvPr id="65" name="フローチャート: 判断 64"/>
        <xdr:cNvSpPr/>
      </xdr:nvSpPr>
      <xdr:spPr>
        <a:xfrm>
          <a:off x="3746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5097</xdr:rowOff>
    </xdr:from>
    <xdr:ext cx="469744" cy="259045"/>
    <xdr:sp macro="" textlink="">
      <xdr:nvSpPr>
        <xdr:cNvPr id="66" name="テキスト ボックス 65"/>
        <xdr:cNvSpPr txBox="1"/>
      </xdr:nvSpPr>
      <xdr:spPr>
        <a:xfrm>
          <a:off x="3562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148082</xdr:rowOff>
    </xdr:from>
    <xdr:to>
      <xdr:col>15</xdr:col>
      <xdr:colOff>50800</xdr:colOff>
      <xdr:row>35</xdr:row>
      <xdr:rowOff>170942</xdr:rowOff>
    </xdr:to>
    <xdr:cxnSp macro="">
      <xdr:nvCxnSpPr>
        <xdr:cNvPr id="67" name="直線コネクタ 66"/>
        <xdr:cNvCxnSpPr/>
      </xdr:nvCxnSpPr>
      <xdr:spPr>
        <a:xfrm>
          <a:off x="2019300" y="61488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21082</xdr:rowOff>
    </xdr:from>
    <xdr:to>
      <xdr:col>15</xdr:col>
      <xdr:colOff>101600</xdr:colOff>
      <xdr:row>35</xdr:row>
      <xdr:rowOff>122682</xdr:rowOff>
    </xdr:to>
    <xdr:sp macro="" textlink="">
      <xdr:nvSpPr>
        <xdr:cNvPr id="68" name="フローチャート: 判断 67"/>
        <xdr:cNvSpPr/>
      </xdr:nvSpPr>
      <xdr:spPr>
        <a:xfrm>
          <a:off x="2857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139209</xdr:rowOff>
    </xdr:from>
    <xdr:ext cx="469744" cy="259045"/>
    <xdr:sp macro="" textlink="">
      <xdr:nvSpPr>
        <xdr:cNvPr id="69" name="テキスト ボックス 68"/>
        <xdr:cNvSpPr txBox="1"/>
      </xdr:nvSpPr>
      <xdr:spPr>
        <a:xfrm>
          <a:off x="2673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99314</xdr:rowOff>
    </xdr:from>
    <xdr:to>
      <xdr:col>10</xdr:col>
      <xdr:colOff>114300</xdr:colOff>
      <xdr:row>35</xdr:row>
      <xdr:rowOff>148082</xdr:rowOff>
    </xdr:to>
    <xdr:cxnSp macro="">
      <xdr:nvCxnSpPr>
        <xdr:cNvPr id="70" name="直線コネクタ 69"/>
        <xdr:cNvCxnSpPr/>
      </xdr:nvCxnSpPr>
      <xdr:spPr>
        <a:xfrm>
          <a:off x="1130300" y="6100064"/>
          <a:ext cx="8890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29464</xdr:rowOff>
    </xdr:from>
    <xdr:to>
      <xdr:col>10</xdr:col>
      <xdr:colOff>165100</xdr:colOff>
      <xdr:row>35</xdr:row>
      <xdr:rowOff>131064</xdr:rowOff>
    </xdr:to>
    <xdr:sp macro="" textlink="">
      <xdr:nvSpPr>
        <xdr:cNvPr id="71" name="フローチャート: 判断 70"/>
        <xdr:cNvSpPr/>
      </xdr:nvSpPr>
      <xdr:spPr>
        <a:xfrm>
          <a:off x="1968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147591</xdr:rowOff>
    </xdr:from>
    <xdr:ext cx="469744" cy="259045"/>
    <xdr:sp macro="" textlink="">
      <xdr:nvSpPr>
        <xdr:cNvPr id="72" name="テキスト ボックス 71"/>
        <xdr:cNvSpPr txBox="1"/>
      </xdr:nvSpPr>
      <xdr:spPr>
        <a:xfrm>
          <a:off x="1784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25654</xdr:rowOff>
    </xdr:from>
    <xdr:to>
      <xdr:col>6</xdr:col>
      <xdr:colOff>38100</xdr:colOff>
      <xdr:row>35</xdr:row>
      <xdr:rowOff>127254</xdr:rowOff>
    </xdr:to>
    <xdr:sp macro="" textlink="">
      <xdr:nvSpPr>
        <xdr:cNvPr id="73" name="フローチャート: 判断 72"/>
        <xdr:cNvSpPr/>
      </xdr:nvSpPr>
      <xdr:spPr>
        <a:xfrm>
          <a:off x="1079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143781</xdr:rowOff>
    </xdr:from>
    <xdr:ext cx="469744" cy="259045"/>
    <xdr:sp macro="" textlink="">
      <xdr:nvSpPr>
        <xdr:cNvPr id="74" name="テキスト ボックス 73"/>
        <xdr:cNvSpPr txBox="1"/>
      </xdr:nvSpPr>
      <xdr:spPr>
        <a:xfrm>
          <a:off x="895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80" name="楕円 79"/>
        <xdr:cNvSpPr/>
      </xdr:nvSpPr>
      <xdr:spPr>
        <a:xfrm>
          <a:off x="45847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82567</xdr:rowOff>
    </xdr:from>
    <xdr:ext cx="469744" cy="259045"/>
    <xdr:sp macro="" textlink="">
      <xdr:nvSpPr>
        <xdr:cNvPr id="81" name="議会費該当値テキスト"/>
        <xdr:cNvSpPr txBox="1"/>
      </xdr:nvSpPr>
      <xdr:spPr>
        <a:xfrm>
          <a:off x="4686300"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106426</xdr:rowOff>
    </xdr:from>
    <xdr:to>
      <xdr:col>20</xdr:col>
      <xdr:colOff>38100</xdr:colOff>
      <xdr:row>36</xdr:row>
      <xdr:rowOff>36576</xdr:rowOff>
    </xdr:to>
    <xdr:sp macro="" textlink="">
      <xdr:nvSpPr>
        <xdr:cNvPr id="82" name="楕円 81"/>
        <xdr:cNvSpPr/>
      </xdr:nvSpPr>
      <xdr:spPr>
        <a:xfrm>
          <a:off x="3746500" y="61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27703</xdr:rowOff>
    </xdr:from>
    <xdr:ext cx="469744" cy="259045"/>
    <xdr:sp macro="" textlink="">
      <xdr:nvSpPr>
        <xdr:cNvPr id="83" name="テキスト ボックス 82"/>
        <xdr:cNvSpPr txBox="1"/>
      </xdr:nvSpPr>
      <xdr:spPr>
        <a:xfrm>
          <a:off x="3562428" y="619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120142</xdr:rowOff>
    </xdr:from>
    <xdr:to>
      <xdr:col>15</xdr:col>
      <xdr:colOff>101600</xdr:colOff>
      <xdr:row>36</xdr:row>
      <xdr:rowOff>50292</xdr:rowOff>
    </xdr:to>
    <xdr:sp macro="" textlink="">
      <xdr:nvSpPr>
        <xdr:cNvPr id="84" name="楕円 83"/>
        <xdr:cNvSpPr/>
      </xdr:nvSpPr>
      <xdr:spPr>
        <a:xfrm>
          <a:off x="28575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41419</xdr:rowOff>
    </xdr:from>
    <xdr:ext cx="469744" cy="259045"/>
    <xdr:sp macro="" textlink="">
      <xdr:nvSpPr>
        <xdr:cNvPr id="85" name="テキスト ボックス 84"/>
        <xdr:cNvSpPr txBox="1"/>
      </xdr:nvSpPr>
      <xdr:spPr>
        <a:xfrm>
          <a:off x="2673428" y="62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97282</xdr:rowOff>
    </xdr:from>
    <xdr:to>
      <xdr:col>10</xdr:col>
      <xdr:colOff>165100</xdr:colOff>
      <xdr:row>36</xdr:row>
      <xdr:rowOff>27432</xdr:rowOff>
    </xdr:to>
    <xdr:sp macro="" textlink="">
      <xdr:nvSpPr>
        <xdr:cNvPr id="86" name="楕円 85"/>
        <xdr:cNvSpPr/>
      </xdr:nvSpPr>
      <xdr:spPr>
        <a:xfrm>
          <a:off x="1968500" y="60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18559</xdr:rowOff>
    </xdr:from>
    <xdr:ext cx="469744" cy="259045"/>
    <xdr:sp macro="" textlink="">
      <xdr:nvSpPr>
        <xdr:cNvPr id="87" name="テキスト ボックス 86"/>
        <xdr:cNvSpPr txBox="1"/>
      </xdr:nvSpPr>
      <xdr:spPr>
        <a:xfrm>
          <a:off x="1784428"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48514</xdr:rowOff>
    </xdr:from>
    <xdr:to>
      <xdr:col>6</xdr:col>
      <xdr:colOff>38100</xdr:colOff>
      <xdr:row>35</xdr:row>
      <xdr:rowOff>150114</xdr:rowOff>
    </xdr:to>
    <xdr:sp macro="" textlink="">
      <xdr:nvSpPr>
        <xdr:cNvPr id="88" name="楕円 87"/>
        <xdr:cNvSpPr/>
      </xdr:nvSpPr>
      <xdr:spPr>
        <a:xfrm>
          <a:off x="1079500" y="604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141241</xdr:rowOff>
    </xdr:from>
    <xdr:ext cx="469744" cy="259045"/>
    <xdr:sp macro="" textlink="">
      <xdr:nvSpPr>
        <xdr:cNvPr id="89" name="テキスト ボックス 88"/>
        <xdr:cNvSpPr txBox="1"/>
      </xdr:nvSpPr>
      <xdr:spPr>
        <a:xfrm>
          <a:off x="895428" y="61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7" name="テキスト ボックス 106"/>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131873</xdr:rowOff>
    </xdr:from>
    <xdr:to>
      <xdr:col>24</xdr:col>
      <xdr:colOff>62865</xdr:colOff>
      <xdr:row>58</xdr:row>
      <xdr:rowOff>36406</xdr:rowOff>
    </xdr:to>
    <xdr:cxnSp macro="">
      <xdr:nvCxnSpPr>
        <xdr:cNvPr id="115" name="直線コネクタ 114"/>
        <xdr:cNvCxnSpPr/>
      </xdr:nvCxnSpPr>
      <xdr:spPr>
        <a:xfrm flipV="1">
          <a:off x="4633595" y="9390173"/>
          <a:ext cx="1270" cy="590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40233</xdr:rowOff>
    </xdr:from>
    <xdr:ext cx="534377" cy="259045"/>
    <xdr:sp macro="" textlink="">
      <xdr:nvSpPr>
        <xdr:cNvPr id="116" name="総務費最小値テキスト"/>
        <xdr:cNvSpPr txBox="1"/>
      </xdr:nvSpPr>
      <xdr:spPr>
        <a:xfrm>
          <a:off x="4686300" y="998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36406</xdr:rowOff>
    </xdr:from>
    <xdr:to>
      <xdr:col>24</xdr:col>
      <xdr:colOff>152400</xdr:colOff>
      <xdr:row>58</xdr:row>
      <xdr:rowOff>36406</xdr:rowOff>
    </xdr:to>
    <xdr:cxnSp macro="">
      <xdr:nvCxnSpPr>
        <xdr:cNvPr id="117" name="直線コネクタ 116"/>
        <xdr:cNvCxnSpPr/>
      </xdr:nvCxnSpPr>
      <xdr:spPr>
        <a:xfrm>
          <a:off x="4546600" y="998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78550</xdr:rowOff>
    </xdr:from>
    <xdr:ext cx="534377" cy="259045"/>
    <xdr:sp macro="" textlink="">
      <xdr:nvSpPr>
        <xdr:cNvPr id="118" name="総務費最大値テキスト"/>
        <xdr:cNvSpPr txBox="1"/>
      </xdr:nvSpPr>
      <xdr:spPr>
        <a:xfrm>
          <a:off x="4686300" y="91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131873</xdr:rowOff>
    </xdr:from>
    <xdr:to>
      <xdr:col>24</xdr:col>
      <xdr:colOff>152400</xdr:colOff>
      <xdr:row>54</xdr:row>
      <xdr:rowOff>131873</xdr:rowOff>
    </xdr:to>
    <xdr:cxnSp macro="">
      <xdr:nvCxnSpPr>
        <xdr:cNvPr id="119" name="直線コネクタ 118"/>
        <xdr:cNvCxnSpPr/>
      </xdr:nvCxnSpPr>
      <xdr:spPr>
        <a:xfrm>
          <a:off x="4546600" y="939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148310</xdr:rowOff>
    </xdr:from>
    <xdr:to>
      <xdr:col>24</xdr:col>
      <xdr:colOff>63500</xdr:colOff>
      <xdr:row>56</xdr:row>
      <xdr:rowOff>92859</xdr:rowOff>
    </xdr:to>
    <xdr:cxnSp macro="">
      <xdr:nvCxnSpPr>
        <xdr:cNvPr id="120" name="直線コネクタ 119"/>
        <xdr:cNvCxnSpPr/>
      </xdr:nvCxnSpPr>
      <xdr:spPr>
        <a:xfrm>
          <a:off x="3797300" y="8720810"/>
          <a:ext cx="838200" cy="97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51630</xdr:rowOff>
    </xdr:from>
    <xdr:ext cx="534377" cy="259045"/>
    <xdr:sp macro="" textlink="">
      <xdr:nvSpPr>
        <xdr:cNvPr id="121" name="総務費平均値テキスト"/>
        <xdr:cNvSpPr txBox="1"/>
      </xdr:nvSpPr>
      <xdr:spPr>
        <a:xfrm>
          <a:off x="4686300" y="9652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73203</xdr:rowOff>
    </xdr:from>
    <xdr:to>
      <xdr:col>24</xdr:col>
      <xdr:colOff>114300</xdr:colOff>
      <xdr:row>57</xdr:row>
      <xdr:rowOff>3353</xdr:rowOff>
    </xdr:to>
    <xdr:sp macro="" textlink="">
      <xdr:nvSpPr>
        <xdr:cNvPr id="122" name="フローチャート: 判断 121"/>
        <xdr:cNvSpPr/>
      </xdr:nvSpPr>
      <xdr:spPr>
        <a:xfrm>
          <a:off x="45847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148310</xdr:rowOff>
    </xdr:from>
    <xdr:to>
      <xdr:col>19</xdr:col>
      <xdr:colOff>177800</xdr:colOff>
      <xdr:row>57</xdr:row>
      <xdr:rowOff>57055</xdr:rowOff>
    </xdr:to>
    <xdr:cxnSp macro="">
      <xdr:nvCxnSpPr>
        <xdr:cNvPr id="123" name="直線コネクタ 122"/>
        <xdr:cNvCxnSpPr/>
      </xdr:nvCxnSpPr>
      <xdr:spPr>
        <a:xfrm flipV="1">
          <a:off x="2908300" y="8720810"/>
          <a:ext cx="889000" cy="110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54120</xdr:rowOff>
    </xdr:from>
    <xdr:to>
      <xdr:col>20</xdr:col>
      <xdr:colOff>38100</xdr:colOff>
      <xdr:row>50</xdr:row>
      <xdr:rowOff>155720</xdr:rowOff>
    </xdr:to>
    <xdr:sp macro="" textlink="">
      <xdr:nvSpPr>
        <xdr:cNvPr id="124" name="フローチャート: 判断 123"/>
        <xdr:cNvSpPr/>
      </xdr:nvSpPr>
      <xdr:spPr>
        <a:xfrm>
          <a:off x="3746500" y="862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797</xdr:rowOff>
    </xdr:from>
    <xdr:ext cx="599010" cy="259045"/>
    <xdr:sp macro="" textlink="">
      <xdr:nvSpPr>
        <xdr:cNvPr id="125" name="テキスト ボックス 124"/>
        <xdr:cNvSpPr txBox="1"/>
      </xdr:nvSpPr>
      <xdr:spPr>
        <a:xfrm>
          <a:off x="3497795" y="8401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57055</xdr:rowOff>
    </xdr:from>
    <xdr:to>
      <xdr:col>15</xdr:col>
      <xdr:colOff>50800</xdr:colOff>
      <xdr:row>57</xdr:row>
      <xdr:rowOff>67648</xdr:rowOff>
    </xdr:to>
    <xdr:cxnSp macro="">
      <xdr:nvCxnSpPr>
        <xdr:cNvPr id="126" name="直線コネクタ 125"/>
        <xdr:cNvCxnSpPr/>
      </xdr:nvCxnSpPr>
      <xdr:spPr>
        <a:xfrm flipV="1">
          <a:off x="2019300" y="9829705"/>
          <a:ext cx="8890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148129</xdr:rowOff>
    </xdr:from>
    <xdr:to>
      <xdr:col>15</xdr:col>
      <xdr:colOff>101600</xdr:colOff>
      <xdr:row>57</xdr:row>
      <xdr:rowOff>78279</xdr:rowOff>
    </xdr:to>
    <xdr:sp macro="" textlink="">
      <xdr:nvSpPr>
        <xdr:cNvPr id="127" name="フローチャート: 判断 126"/>
        <xdr:cNvSpPr/>
      </xdr:nvSpPr>
      <xdr:spPr>
        <a:xfrm>
          <a:off x="2857500" y="974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94806</xdr:rowOff>
    </xdr:from>
    <xdr:ext cx="534377" cy="259045"/>
    <xdr:sp macro="" textlink="">
      <xdr:nvSpPr>
        <xdr:cNvPr id="128" name="テキスト ボックス 127"/>
        <xdr:cNvSpPr txBox="1"/>
      </xdr:nvSpPr>
      <xdr:spPr>
        <a:xfrm>
          <a:off x="2641111" y="952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67648</xdr:rowOff>
    </xdr:from>
    <xdr:to>
      <xdr:col>10</xdr:col>
      <xdr:colOff>114300</xdr:colOff>
      <xdr:row>57</xdr:row>
      <xdr:rowOff>113966</xdr:rowOff>
    </xdr:to>
    <xdr:cxnSp macro="">
      <xdr:nvCxnSpPr>
        <xdr:cNvPr id="129" name="直線コネクタ 128"/>
        <xdr:cNvCxnSpPr/>
      </xdr:nvCxnSpPr>
      <xdr:spPr>
        <a:xfrm flipV="1">
          <a:off x="1130300" y="9840298"/>
          <a:ext cx="889000" cy="4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1999</xdr:rowOff>
    </xdr:from>
    <xdr:to>
      <xdr:col>10</xdr:col>
      <xdr:colOff>165100</xdr:colOff>
      <xdr:row>57</xdr:row>
      <xdr:rowOff>103599</xdr:rowOff>
    </xdr:to>
    <xdr:sp macro="" textlink="">
      <xdr:nvSpPr>
        <xdr:cNvPr id="130" name="フローチャート: 判断 129"/>
        <xdr:cNvSpPr/>
      </xdr:nvSpPr>
      <xdr:spPr>
        <a:xfrm>
          <a:off x="1968500" y="977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120126</xdr:rowOff>
    </xdr:from>
    <xdr:ext cx="534377" cy="259045"/>
    <xdr:sp macro="" textlink="">
      <xdr:nvSpPr>
        <xdr:cNvPr id="131" name="テキスト ボックス 130"/>
        <xdr:cNvSpPr txBox="1"/>
      </xdr:nvSpPr>
      <xdr:spPr>
        <a:xfrm>
          <a:off x="1752111" y="95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11176</xdr:rowOff>
    </xdr:from>
    <xdr:to>
      <xdr:col>6</xdr:col>
      <xdr:colOff>38100</xdr:colOff>
      <xdr:row>57</xdr:row>
      <xdr:rowOff>112776</xdr:rowOff>
    </xdr:to>
    <xdr:sp macro="" textlink="">
      <xdr:nvSpPr>
        <xdr:cNvPr id="132" name="フローチャート: 判断 131"/>
        <xdr:cNvSpPr/>
      </xdr:nvSpPr>
      <xdr:spPr>
        <a:xfrm>
          <a:off x="1079500" y="97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129303</xdr:rowOff>
    </xdr:from>
    <xdr:ext cx="534377" cy="259045"/>
    <xdr:sp macro="" textlink="">
      <xdr:nvSpPr>
        <xdr:cNvPr id="133" name="テキスト ボックス 132"/>
        <xdr:cNvSpPr txBox="1"/>
      </xdr:nvSpPr>
      <xdr:spPr>
        <a:xfrm>
          <a:off x="863111" y="95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42059</xdr:rowOff>
    </xdr:from>
    <xdr:to>
      <xdr:col>24</xdr:col>
      <xdr:colOff>114300</xdr:colOff>
      <xdr:row>56</xdr:row>
      <xdr:rowOff>143659</xdr:rowOff>
    </xdr:to>
    <xdr:sp macro="" textlink="">
      <xdr:nvSpPr>
        <xdr:cNvPr id="139" name="楕円 138"/>
        <xdr:cNvSpPr/>
      </xdr:nvSpPr>
      <xdr:spPr>
        <a:xfrm>
          <a:off x="4584700" y="964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64936</xdr:rowOff>
    </xdr:from>
    <xdr:ext cx="534377" cy="259045"/>
    <xdr:sp macro="" textlink="">
      <xdr:nvSpPr>
        <xdr:cNvPr id="140" name="総務費該当値テキスト"/>
        <xdr:cNvSpPr txBox="1"/>
      </xdr:nvSpPr>
      <xdr:spPr>
        <a:xfrm>
          <a:off x="4686300" y="949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97510</xdr:rowOff>
    </xdr:from>
    <xdr:to>
      <xdr:col>20</xdr:col>
      <xdr:colOff>38100</xdr:colOff>
      <xdr:row>51</xdr:row>
      <xdr:rowOff>27660</xdr:rowOff>
    </xdr:to>
    <xdr:sp macro="" textlink="">
      <xdr:nvSpPr>
        <xdr:cNvPr id="141" name="楕円 140"/>
        <xdr:cNvSpPr/>
      </xdr:nvSpPr>
      <xdr:spPr>
        <a:xfrm>
          <a:off x="3746500" y="867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18787</xdr:rowOff>
    </xdr:from>
    <xdr:ext cx="599010" cy="259045"/>
    <xdr:sp macro="" textlink="">
      <xdr:nvSpPr>
        <xdr:cNvPr id="142" name="テキスト ボックス 141"/>
        <xdr:cNvSpPr txBox="1"/>
      </xdr:nvSpPr>
      <xdr:spPr>
        <a:xfrm>
          <a:off x="3497795" y="8762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6255</xdr:rowOff>
    </xdr:from>
    <xdr:to>
      <xdr:col>15</xdr:col>
      <xdr:colOff>101600</xdr:colOff>
      <xdr:row>57</xdr:row>
      <xdr:rowOff>107855</xdr:rowOff>
    </xdr:to>
    <xdr:sp macro="" textlink="">
      <xdr:nvSpPr>
        <xdr:cNvPr id="143" name="楕円 142"/>
        <xdr:cNvSpPr/>
      </xdr:nvSpPr>
      <xdr:spPr>
        <a:xfrm>
          <a:off x="2857500" y="97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98982</xdr:rowOff>
    </xdr:from>
    <xdr:ext cx="534377" cy="259045"/>
    <xdr:sp macro="" textlink="">
      <xdr:nvSpPr>
        <xdr:cNvPr id="144" name="テキスト ボックス 143"/>
        <xdr:cNvSpPr txBox="1"/>
      </xdr:nvSpPr>
      <xdr:spPr>
        <a:xfrm>
          <a:off x="2641111" y="987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16848</xdr:rowOff>
    </xdr:from>
    <xdr:to>
      <xdr:col>10</xdr:col>
      <xdr:colOff>165100</xdr:colOff>
      <xdr:row>57</xdr:row>
      <xdr:rowOff>118448</xdr:rowOff>
    </xdr:to>
    <xdr:sp macro="" textlink="">
      <xdr:nvSpPr>
        <xdr:cNvPr id="145" name="楕円 144"/>
        <xdr:cNvSpPr/>
      </xdr:nvSpPr>
      <xdr:spPr>
        <a:xfrm>
          <a:off x="1968500" y="978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109575</xdr:rowOff>
    </xdr:from>
    <xdr:ext cx="534377" cy="259045"/>
    <xdr:sp macro="" textlink="">
      <xdr:nvSpPr>
        <xdr:cNvPr id="146" name="テキスト ボックス 145"/>
        <xdr:cNvSpPr txBox="1"/>
      </xdr:nvSpPr>
      <xdr:spPr>
        <a:xfrm>
          <a:off x="1752111" y="98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63166</xdr:rowOff>
    </xdr:from>
    <xdr:to>
      <xdr:col>6</xdr:col>
      <xdr:colOff>38100</xdr:colOff>
      <xdr:row>57</xdr:row>
      <xdr:rowOff>164766</xdr:rowOff>
    </xdr:to>
    <xdr:sp macro="" textlink="">
      <xdr:nvSpPr>
        <xdr:cNvPr id="147" name="楕円 146"/>
        <xdr:cNvSpPr/>
      </xdr:nvSpPr>
      <xdr:spPr>
        <a:xfrm>
          <a:off x="1079500" y="983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155893</xdr:rowOff>
    </xdr:from>
    <xdr:ext cx="534377" cy="259045"/>
    <xdr:sp macro="" textlink="">
      <xdr:nvSpPr>
        <xdr:cNvPr id="148" name="テキスト ボックス 147"/>
        <xdr:cNvSpPr txBox="1"/>
      </xdr:nvSpPr>
      <xdr:spPr>
        <a:xfrm>
          <a:off x="863111" y="992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39377</xdr:rowOff>
    </xdr:from>
    <xdr:to>
      <xdr:col>24</xdr:col>
      <xdr:colOff>62865</xdr:colOff>
      <xdr:row>79</xdr:row>
      <xdr:rowOff>106683</xdr:rowOff>
    </xdr:to>
    <xdr:cxnSp macro="">
      <xdr:nvCxnSpPr>
        <xdr:cNvPr id="175" name="直線コネクタ 174"/>
        <xdr:cNvCxnSpPr/>
      </xdr:nvCxnSpPr>
      <xdr:spPr>
        <a:xfrm flipV="1">
          <a:off x="4633595" y="12212327"/>
          <a:ext cx="1270" cy="143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110510</xdr:rowOff>
    </xdr:from>
    <xdr:ext cx="599010" cy="259045"/>
    <xdr:sp macro="" textlink="">
      <xdr:nvSpPr>
        <xdr:cNvPr id="176" name="民生費最小値テキスト"/>
        <xdr:cNvSpPr txBox="1"/>
      </xdr:nvSpPr>
      <xdr:spPr>
        <a:xfrm>
          <a:off x="4686300" y="136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106683</xdr:rowOff>
    </xdr:from>
    <xdr:to>
      <xdr:col>24</xdr:col>
      <xdr:colOff>152400</xdr:colOff>
      <xdr:row>79</xdr:row>
      <xdr:rowOff>106683</xdr:rowOff>
    </xdr:to>
    <xdr:cxnSp macro="">
      <xdr:nvCxnSpPr>
        <xdr:cNvPr id="177" name="直線コネクタ 176"/>
        <xdr:cNvCxnSpPr/>
      </xdr:nvCxnSpPr>
      <xdr:spPr>
        <a:xfrm>
          <a:off x="4546600" y="1365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157504</xdr:rowOff>
    </xdr:from>
    <xdr:ext cx="599010" cy="259045"/>
    <xdr:sp macro="" textlink="">
      <xdr:nvSpPr>
        <xdr:cNvPr id="178" name="民生費最大値テキスト"/>
        <xdr:cNvSpPr txBox="1"/>
      </xdr:nvSpPr>
      <xdr:spPr>
        <a:xfrm>
          <a:off x="4686300" y="1198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39377</xdr:rowOff>
    </xdr:from>
    <xdr:to>
      <xdr:col>24</xdr:col>
      <xdr:colOff>152400</xdr:colOff>
      <xdr:row>71</xdr:row>
      <xdr:rowOff>39377</xdr:rowOff>
    </xdr:to>
    <xdr:cxnSp macro="">
      <xdr:nvCxnSpPr>
        <xdr:cNvPr id="179" name="直線コネクタ 178"/>
        <xdr:cNvCxnSpPr/>
      </xdr:nvCxnSpPr>
      <xdr:spPr>
        <a:xfrm>
          <a:off x="4546600" y="12212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163964</xdr:rowOff>
    </xdr:from>
    <xdr:to>
      <xdr:col>24</xdr:col>
      <xdr:colOff>63500</xdr:colOff>
      <xdr:row>78</xdr:row>
      <xdr:rowOff>73537</xdr:rowOff>
    </xdr:to>
    <xdr:cxnSp macro="">
      <xdr:nvCxnSpPr>
        <xdr:cNvPr id="180" name="直線コネクタ 179"/>
        <xdr:cNvCxnSpPr/>
      </xdr:nvCxnSpPr>
      <xdr:spPr>
        <a:xfrm flipV="1">
          <a:off x="3797300" y="13194164"/>
          <a:ext cx="838200" cy="25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36220</xdr:rowOff>
    </xdr:from>
    <xdr:ext cx="599010" cy="259045"/>
    <xdr:sp macro="" textlink="">
      <xdr:nvSpPr>
        <xdr:cNvPr id="181" name="民生費平均値テキスト"/>
        <xdr:cNvSpPr txBox="1"/>
      </xdr:nvSpPr>
      <xdr:spPr>
        <a:xfrm>
          <a:off x="4686300" y="12894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13342</xdr:rowOff>
    </xdr:from>
    <xdr:to>
      <xdr:col>24</xdr:col>
      <xdr:colOff>114300</xdr:colOff>
      <xdr:row>76</xdr:row>
      <xdr:rowOff>114942</xdr:rowOff>
    </xdr:to>
    <xdr:sp macro="" textlink="">
      <xdr:nvSpPr>
        <xdr:cNvPr id="182" name="フローチャート: 判断 181"/>
        <xdr:cNvSpPr/>
      </xdr:nvSpPr>
      <xdr:spPr>
        <a:xfrm>
          <a:off x="4584700" y="1304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73537</xdr:rowOff>
    </xdr:from>
    <xdr:to>
      <xdr:col>19</xdr:col>
      <xdr:colOff>177800</xdr:colOff>
      <xdr:row>79</xdr:row>
      <xdr:rowOff>5479</xdr:rowOff>
    </xdr:to>
    <xdr:cxnSp macro="">
      <xdr:nvCxnSpPr>
        <xdr:cNvPr id="183" name="直線コネクタ 182"/>
        <xdr:cNvCxnSpPr/>
      </xdr:nvCxnSpPr>
      <xdr:spPr>
        <a:xfrm flipV="1">
          <a:off x="2908300" y="13446637"/>
          <a:ext cx="889000" cy="10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120534</xdr:rowOff>
    </xdr:from>
    <xdr:to>
      <xdr:col>20</xdr:col>
      <xdr:colOff>38100</xdr:colOff>
      <xdr:row>78</xdr:row>
      <xdr:rowOff>50684</xdr:rowOff>
    </xdr:to>
    <xdr:sp macro="" textlink="">
      <xdr:nvSpPr>
        <xdr:cNvPr id="184" name="フローチャート: 判断 183"/>
        <xdr:cNvSpPr/>
      </xdr:nvSpPr>
      <xdr:spPr>
        <a:xfrm>
          <a:off x="3746500" y="1332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67211</xdr:rowOff>
    </xdr:from>
    <xdr:ext cx="599010" cy="259045"/>
    <xdr:sp macro="" textlink="">
      <xdr:nvSpPr>
        <xdr:cNvPr id="185" name="テキスト ボックス 184"/>
        <xdr:cNvSpPr txBox="1"/>
      </xdr:nvSpPr>
      <xdr:spPr>
        <a:xfrm>
          <a:off x="3497795" y="1309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153829</xdr:rowOff>
    </xdr:from>
    <xdr:to>
      <xdr:col>15</xdr:col>
      <xdr:colOff>50800</xdr:colOff>
      <xdr:row>79</xdr:row>
      <xdr:rowOff>5479</xdr:rowOff>
    </xdr:to>
    <xdr:cxnSp macro="">
      <xdr:nvCxnSpPr>
        <xdr:cNvPr id="186" name="直線コネクタ 185"/>
        <xdr:cNvCxnSpPr/>
      </xdr:nvCxnSpPr>
      <xdr:spPr>
        <a:xfrm>
          <a:off x="2019300" y="13526929"/>
          <a:ext cx="889000" cy="2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16934</xdr:rowOff>
    </xdr:from>
    <xdr:to>
      <xdr:col>15</xdr:col>
      <xdr:colOff>101600</xdr:colOff>
      <xdr:row>78</xdr:row>
      <xdr:rowOff>118534</xdr:rowOff>
    </xdr:to>
    <xdr:sp macro="" textlink="">
      <xdr:nvSpPr>
        <xdr:cNvPr id="187" name="フローチャート: 判断 186"/>
        <xdr:cNvSpPr/>
      </xdr:nvSpPr>
      <xdr:spPr>
        <a:xfrm>
          <a:off x="2857500" y="133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135061</xdr:rowOff>
    </xdr:from>
    <xdr:ext cx="599010" cy="259045"/>
    <xdr:sp macro="" textlink="">
      <xdr:nvSpPr>
        <xdr:cNvPr id="188" name="テキスト ボックス 187"/>
        <xdr:cNvSpPr txBox="1"/>
      </xdr:nvSpPr>
      <xdr:spPr>
        <a:xfrm>
          <a:off x="2608795" y="1316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153829</xdr:rowOff>
    </xdr:from>
    <xdr:to>
      <xdr:col>10</xdr:col>
      <xdr:colOff>114300</xdr:colOff>
      <xdr:row>79</xdr:row>
      <xdr:rowOff>63151</xdr:rowOff>
    </xdr:to>
    <xdr:cxnSp macro="">
      <xdr:nvCxnSpPr>
        <xdr:cNvPr id="189" name="直線コネクタ 188"/>
        <xdr:cNvCxnSpPr/>
      </xdr:nvCxnSpPr>
      <xdr:spPr>
        <a:xfrm flipV="1">
          <a:off x="1130300" y="13526929"/>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74498</xdr:rowOff>
    </xdr:from>
    <xdr:to>
      <xdr:col>10</xdr:col>
      <xdr:colOff>165100</xdr:colOff>
      <xdr:row>79</xdr:row>
      <xdr:rowOff>4648</xdr:rowOff>
    </xdr:to>
    <xdr:sp macro="" textlink="">
      <xdr:nvSpPr>
        <xdr:cNvPr id="190" name="フローチャート: 判断 189"/>
        <xdr:cNvSpPr/>
      </xdr:nvSpPr>
      <xdr:spPr>
        <a:xfrm>
          <a:off x="1968500" y="13447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21175</xdr:rowOff>
    </xdr:from>
    <xdr:ext cx="599010" cy="259045"/>
    <xdr:sp macro="" textlink="">
      <xdr:nvSpPr>
        <xdr:cNvPr id="191" name="テキスト ボックス 190"/>
        <xdr:cNvSpPr txBox="1"/>
      </xdr:nvSpPr>
      <xdr:spPr>
        <a:xfrm>
          <a:off x="1719795" y="13222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83697</xdr:rowOff>
    </xdr:from>
    <xdr:to>
      <xdr:col>6</xdr:col>
      <xdr:colOff>38100</xdr:colOff>
      <xdr:row>79</xdr:row>
      <xdr:rowOff>13847</xdr:rowOff>
    </xdr:to>
    <xdr:sp macro="" textlink="">
      <xdr:nvSpPr>
        <xdr:cNvPr id="192" name="フローチャート: 判断 191"/>
        <xdr:cNvSpPr/>
      </xdr:nvSpPr>
      <xdr:spPr>
        <a:xfrm>
          <a:off x="1079500" y="1345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30374</xdr:rowOff>
    </xdr:from>
    <xdr:ext cx="599010" cy="259045"/>
    <xdr:sp macro="" textlink="">
      <xdr:nvSpPr>
        <xdr:cNvPr id="193" name="テキスト ボックス 192"/>
        <xdr:cNvSpPr txBox="1"/>
      </xdr:nvSpPr>
      <xdr:spPr>
        <a:xfrm>
          <a:off x="830795" y="1323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113164</xdr:rowOff>
    </xdr:from>
    <xdr:to>
      <xdr:col>24</xdr:col>
      <xdr:colOff>114300</xdr:colOff>
      <xdr:row>77</xdr:row>
      <xdr:rowOff>43314</xdr:rowOff>
    </xdr:to>
    <xdr:sp macro="" textlink="">
      <xdr:nvSpPr>
        <xdr:cNvPr id="199" name="楕円 198"/>
        <xdr:cNvSpPr/>
      </xdr:nvSpPr>
      <xdr:spPr>
        <a:xfrm>
          <a:off x="4584700" y="1314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91591</xdr:rowOff>
    </xdr:from>
    <xdr:ext cx="599010" cy="259045"/>
    <xdr:sp macro="" textlink="">
      <xdr:nvSpPr>
        <xdr:cNvPr id="200" name="民生費該当値テキスト"/>
        <xdr:cNvSpPr txBox="1"/>
      </xdr:nvSpPr>
      <xdr:spPr>
        <a:xfrm>
          <a:off x="4686300" y="1312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22737</xdr:rowOff>
    </xdr:from>
    <xdr:to>
      <xdr:col>20</xdr:col>
      <xdr:colOff>38100</xdr:colOff>
      <xdr:row>78</xdr:row>
      <xdr:rowOff>124337</xdr:rowOff>
    </xdr:to>
    <xdr:sp macro="" textlink="">
      <xdr:nvSpPr>
        <xdr:cNvPr id="201" name="楕円 200"/>
        <xdr:cNvSpPr/>
      </xdr:nvSpPr>
      <xdr:spPr>
        <a:xfrm>
          <a:off x="3746500" y="1339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115464</xdr:rowOff>
    </xdr:from>
    <xdr:ext cx="599010" cy="259045"/>
    <xdr:sp macro="" textlink="">
      <xdr:nvSpPr>
        <xdr:cNvPr id="202" name="テキスト ボックス 201"/>
        <xdr:cNvSpPr txBox="1"/>
      </xdr:nvSpPr>
      <xdr:spPr>
        <a:xfrm>
          <a:off x="3497795" y="13488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126129</xdr:rowOff>
    </xdr:from>
    <xdr:to>
      <xdr:col>15</xdr:col>
      <xdr:colOff>101600</xdr:colOff>
      <xdr:row>79</xdr:row>
      <xdr:rowOff>56279</xdr:rowOff>
    </xdr:to>
    <xdr:sp macro="" textlink="">
      <xdr:nvSpPr>
        <xdr:cNvPr id="203" name="楕円 202"/>
        <xdr:cNvSpPr/>
      </xdr:nvSpPr>
      <xdr:spPr>
        <a:xfrm>
          <a:off x="2857500" y="1349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47406</xdr:rowOff>
    </xdr:from>
    <xdr:ext cx="599010" cy="259045"/>
    <xdr:sp macro="" textlink="">
      <xdr:nvSpPr>
        <xdr:cNvPr id="204" name="テキスト ボックス 203"/>
        <xdr:cNvSpPr txBox="1"/>
      </xdr:nvSpPr>
      <xdr:spPr>
        <a:xfrm>
          <a:off x="2608795" y="1359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103029</xdr:rowOff>
    </xdr:from>
    <xdr:to>
      <xdr:col>10</xdr:col>
      <xdr:colOff>165100</xdr:colOff>
      <xdr:row>79</xdr:row>
      <xdr:rowOff>33179</xdr:rowOff>
    </xdr:to>
    <xdr:sp macro="" textlink="">
      <xdr:nvSpPr>
        <xdr:cNvPr id="205" name="楕円 204"/>
        <xdr:cNvSpPr/>
      </xdr:nvSpPr>
      <xdr:spPr>
        <a:xfrm>
          <a:off x="1968500" y="1347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24306</xdr:rowOff>
    </xdr:from>
    <xdr:ext cx="599010" cy="259045"/>
    <xdr:sp macro="" textlink="">
      <xdr:nvSpPr>
        <xdr:cNvPr id="206" name="テキスト ボックス 205"/>
        <xdr:cNvSpPr txBox="1"/>
      </xdr:nvSpPr>
      <xdr:spPr>
        <a:xfrm>
          <a:off x="1719795" y="1356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12351</xdr:rowOff>
    </xdr:from>
    <xdr:to>
      <xdr:col>6</xdr:col>
      <xdr:colOff>38100</xdr:colOff>
      <xdr:row>79</xdr:row>
      <xdr:rowOff>113951</xdr:rowOff>
    </xdr:to>
    <xdr:sp macro="" textlink="">
      <xdr:nvSpPr>
        <xdr:cNvPr id="207" name="楕円 206"/>
        <xdr:cNvSpPr/>
      </xdr:nvSpPr>
      <xdr:spPr>
        <a:xfrm>
          <a:off x="1079500" y="135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105078</xdr:rowOff>
    </xdr:from>
    <xdr:ext cx="599010" cy="259045"/>
    <xdr:sp macro="" textlink="">
      <xdr:nvSpPr>
        <xdr:cNvPr id="208" name="テキスト ボックス 207"/>
        <xdr:cNvSpPr txBox="1"/>
      </xdr:nvSpPr>
      <xdr:spPr>
        <a:xfrm>
          <a:off x="830795" y="1364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19869</xdr:rowOff>
    </xdr:from>
    <xdr:to>
      <xdr:col>24</xdr:col>
      <xdr:colOff>62865</xdr:colOff>
      <xdr:row>97</xdr:row>
      <xdr:rowOff>21217</xdr:rowOff>
    </xdr:to>
    <xdr:cxnSp macro="">
      <xdr:nvCxnSpPr>
        <xdr:cNvPr id="231" name="直線コネクタ 230"/>
        <xdr:cNvCxnSpPr/>
      </xdr:nvCxnSpPr>
      <xdr:spPr>
        <a:xfrm flipV="1">
          <a:off x="4633595" y="15450369"/>
          <a:ext cx="1270" cy="120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25044</xdr:rowOff>
    </xdr:from>
    <xdr:ext cx="534377" cy="259045"/>
    <xdr:sp macro="" textlink="">
      <xdr:nvSpPr>
        <xdr:cNvPr id="232" name="衛生費最小値テキスト"/>
        <xdr:cNvSpPr txBox="1"/>
      </xdr:nvSpPr>
      <xdr:spPr>
        <a:xfrm>
          <a:off x="4686300" y="166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21217</xdr:rowOff>
    </xdr:from>
    <xdr:to>
      <xdr:col>24</xdr:col>
      <xdr:colOff>152400</xdr:colOff>
      <xdr:row>97</xdr:row>
      <xdr:rowOff>21217</xdr:rowOff>
    </xdr:to>
    <xdr:cxnSp macro="">
      <xdr:nvCxnSpPr>
        <xdr:cNvPr id="233" name="直線コネクタ 232"/>
        <xdr:cNvCxnSpPr/>
      </xdr:nvCxnSpPr>
      <xdr:spPr>
        <a:xfrm>
          <a:off x="4546600" y="16651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137996</xdr:rowOff>
    </xdr:from>
    <xdr:ext cx="534377" cy="259045"/>
    <xdr:sp macro="" textlink="">
      <xdr:nvSpPr>
        <xdr:cNvPr id="234" name="衛生費最大値テキスト"/>
        <xdr:cNvSpPr txBox="1"/>
      </xdr:nvSpPr>
      <xdr:spPr>
        <a:xfrm>
          <a:off x="4686300" y="1522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19869</xdr:rowOff>
    </xdr:from>
    <xdr:to>
      <xdr:col>24</xdr:col>
      <xdr:colOff>152400</xdr:colOff>
      <xdr:row>90</xdr:row>
      <xdr:rowOff>19869</xdr:rowOff>
    </xdr:to>
    <xdr:cxnSp macro="">
      <xdr:nvCxnSpPr>
        <xdr:cNvPr id="235" name="直線コネクタ 234"/>
        <xdr:cNvCxnSpPr/>
      </xdr:nvCxnSpPr>
      <xdr:spPr>
        <a:xfrm>
          <a:off x="4546600" y="1545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1443</xdr:rowOff>
    </xdr:from>
    <xdr:to>
      <xdr:col>24</xdr:col>
      <xdr:colOff>63500</xdr:colOff>
      <xdr:row>95</xdr:row>
      <xdr:rowOff>119171</xdr:rowOff>
    </xdr:to>
    <xdr:cxnSp macro="">
      <xdr:nvCxnSpPr>
        <xdr:cNvPr id="236" name="直線コネクタ 235"/>
        <xdr:cNvCxnSpPr/>
      </xdr:nvCxnSpPr>
      <xdr:spPr>
        <a:xfrm flipV="1">
          <a:off x="3797300" y="16289193"/>
          <a:ext cx="838200" cy="11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144753</xdr:rowOff>
    </xdr:from>
    <xdr:ext cx="534377" cy="259045"/>
    <xdr:sp macro="" textlink="">
      <xdr:nvSpPr>
        <xdr:cNvPr id="237" name="衛生費平均値テキスト"/>
        <xdr:cNvSpPr txBox="1"/>
      </xdr:nvSpPr>
      <xdr:spPr>
        <a:xfrm>
          <a:off x="4686300" y="16261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166326</xdr:rowOff>
    </xdr:from>
    <xdr:to>
      <xdr:col>24</xdr:col>
      <xdr:colOff>114300</xdr:colOff>
      <xdr:row>95</xdr:row>
      <xdr:rowOff>96476</xdr:rowOff>
    </xdr:to>
    <xdr:sp macro="" textlink="">
      <xdr:nvSpPr>
        <xdr:cNvPr id="238" name="フローチャート: 判断 237"/>
        <xdr:cNvSpPr/>
      </xdr:nvSpPr>
      <xdr:spPr>
        <a:xfrm>
          <a:off x="4584700" y="162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133276</xdr:rowOff>
    </xdr:from>
    <xdr:to>
      <xdr:col>19</xdr:col>
      <xdr:colOff>177800</xdr:colOff>
      <xdr:row>95</xdr:row>
      <xdr:rowOff>119171</xdr:rowOff>
    </xdr:to>
    <xdr:cxnSp macro="">
      <xdr:nvCxnSpPr>
        <xdr:cNvPr id="239" name="直線コネクタ 238"/>
        <xdr:cNvCxnSpPr/>
      </xdr:nvCxnSpPr>
      <xdr:spPr>
        <a:xfrm>
          <a:off x="2908300" y="16078126"/>
          <a:ext cx="889000" cy="32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73995</xdr:rowOff>
    </xdr:from>
    <xdr:to>
      <xdr:col>20</xdr:col>
      <xdr:colOff>38100</xdr:colOff>
      <xdr:row>97</xdr:row>
      <xdr:rowOff>4145</xdr:rowOff>
    </xdr:to>
    <xdr:sp macro="" textlink="">
      <xdr:nvSpPr>
        <xdr:cNvPr id="240" name="フローチャート: 判断 239"/>
        <xdr:cNvSpPr/>
      </xdr:nvSpPr>
      <xdr:spPr>
        <a:xfrm>
          <a:off x="3746500" y="1653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166722</xdr:rowOff>
    </xdr:from>
    <xdr:ext cx="534377" cy="259045"/>
    <xdr:sp macro="" textlink="">
      <xdr:nvSpPr>
        <xdr:cNvPr id="241" name="テキスト ボックス 240"/>
        <xdr:cNvSpPr txBox="1"/>
      </xdr:nvSpPr>
      <xdr:spPr>
        <a:xfrm>
          <a:off x="3530111" y="1662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133276</xdr:rowOff>
    </xdr:from>
    <xdr:to>
      <xdr:col>15</xdr:col>
      <xdr:colOff>50800</xdr:colOff>
      <xdr:row>94</xdr:row>
      <xdr:rowOff>64925</xdr:rowOff>
    </xdr:to>
    <xdr:cxnSp macro="">
      <xdr:nvCxnSpPr>
        <xdr:cNvPr id="242" name="直線コネクタ 241"/>
        <xdr:cNvCxnSpPr/>
      </xdr:nvCxnSpPr>
      <xdr:spPr>
        <a:xfrm flipV="1">
          <a:off x="2019300" y="16078126"/>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89929</xdr:rowOff>
    </xdr:from>
    <xdr:to>
      <xdr:col>15</xdr:col>
      <xdr:colOff>101600</xdr:colOff>
      <xdr:row>97</xdr:row>
      <xdr:rowOff>20079</xdr:rowOff>
    </xdr:to>
    <xdr:sp macro="" textlink="">
      <xdr:nvSpPr>
        <xdr:cNvPr id="243" name="フローチャート: 判断 242"/>
        <xdr:cNvSpPr/>
      </xdr:nvSpPr>
      <xdr:spPr>
        <a:xfrm>
          <a:off x="28575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11206</xdr:rowOff>
    </xdr:from>
    <xdr:ext cx="534377" cy="259045"/>
    <xdr:sp macro="" textlink="">
      <xdr:nvSpPr>
        <xdr:cNvPr id="244" name="テキスト ボックス 243"/>
        <xdr:cNvSpPr txBox="1"/>
      </xdr:nvSpPr>
      <xdr:spPr>
        <a:xfrm>
          <a:off x="2641111" y="166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64925</xdr:rowOff>
    </xdr:from>
    <xdr:to>
      <xdr:col>10</xdr:col>
      <xdr:colOff>114300</xdr:colOff>
      <xdr:row>96</xdr:row>
      <xdr:rowOff>54341</xdr:rowOff>
    </xdr:to>
    <xdr:cxnSp macro="">
      <xdr:nvCxnSpPr>
        <xdr:cNvPr id="245" name="直線コネクタ 244"/>
        <xdr:cNvCxnSpPr/>
      </xdr:nvCxnSpPr>
      <xdr:spPr>
        <a:xfrm flipV="1">
          <a:off x="1130300" y="16181225"/>
          <a:ext cx="889000" cy="33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105200</xdr:rowOff>
    </xdr:from>
    <xdr:to>
      <xdr:col>10</xdr:col>
      <xdr:colOff>165100</xdr:colOff>
      <xdr:row>97</xdr:row>
      <xdr:rowOff>35350</xdr:rowOff>
    </xdr:to>
    <xdr:sp macro="" textlink="">
      <xdr:nvSpPr>
        <xdr:cNvPr id="246" name="フローチャート: 判断 245"/>
        <xdr:cNvSpPr/>
      </xdr:nvSpPr>
      <xdr:spPr>
        <a:xfrm>
          <a:off x="1968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26477</xdr:rowOff>
    </xdr:from>
    <xdr:ext cx="534377" cy="259045"/>
    <xdr:sp macro="" textlink="">
      <xdr:nvSpPr>
        <xdr:cNvPr id="247" name="テキスト ボックス 246"/>
        <xdr:cNvSpPr txBox="1"/>
      </xdr:nvSpPr>
      <xdr:spPr>
        <a:xfrm>
          <a:off x="1752111" y="166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146918</xdr:rowOff>
    </xdr:from>
    <xdr:to>
      <xdr:col>6</xdr:col>
      <xdr:colOff>38100</xdr:colOff>
      <xdr:row>97</xdr:row>
      <xdr:rowOff>77068</xdr:rowOff>
    </xdr:to>
    <xdr:sp macro="" textlink="">
      <xdr:nvSpPr>
        <xdr:cNvPr id="248" name="フローチャート: 判断 247"/>
        <xdr:cNvSpPr/>
      </xdr:nvSpPr>
      <xdr:spPr>
        <a:xfrm>
          <a:off x="1079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68195</xdr:rowOff>
    </xdr:from>
    <xdr:ext cx="534377" cy="259045"/>
    <xdr:sp macro="" textlink="">
      <xdr:nvSpPr>
        <xdr:cNvPr id="249" name="テキスト ボックス 248"/>
        <xdr:cNvSpPr txBox="1"/>
      </xdr:nvSpPr>
      <xdr:spPr>
        <a:xfrm>
          <a:off x="863111" y="1669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122093</xdr:rowOff>
    </xdr:from>
    <xdr:to>
      <xdr:col>24</xdr:col>
      <xdr:colOff>114300</xdr:colOff>
      <xdr:row>95</xdr:row>
      <xdr:rowOff>52243</xdr:rowOff>
    </xdr:to>
    <xdr:sp macro="" textlink="">
      <xdr:nvSpPr>
        <xdr:cNvPr id="255" name="楕円 254"/>
        <xdr:cNvSpPr/>
      </xdr:nvSpPr>
      <xdr:spPr>
        <a:xfrm>
          <a:off x="4584700" y="1623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144970</xdr:rowOff>
    </xdr:from>
    <xdr:ext cx="534377" cy="259045"/>
    <xdr:sp macro="" textlink="">
      <xdr:nvSpPr>
        <xdr:cNvPr id="256" name="衛生費該当値テキスト"/>
        <xdr:cNvSpPr txBox="1"/>
      </xdr:nvSpPr>
      <xdr:spPr>
        <a:xfrm>
          <a:off x="4686300" y="1608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68371</xdr:rowOff>
    </xdr:from>
    <xdr:to>
      <xdr:col>20</xdr:col>
      <xdr:colOff>38100</xdr:colOff>
      <xdr:row>95</xdr:row>
      <xdr:rowOff>169971</xdr:rowOff>
    </xdr:to>
    <xdr:sp macro="" textlink="">
      <xdr:nvSpPr>
        <xdr:cNvPr id="257" name="楕円 256"/>
        <xdr:cNvSpPr/>
      </xdr:nvSpPr>
      <xdr:spPr>
        <a:xfrm>
          <a:off x="3746500" y="163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15048</xdr:rowOff>
    </xdr:from>
    <xdr:ext cx="534377" cy="259045"/>
    <xdr:sp macro="" textlink="">
      <xdr:nvSpPr>
        <xdr:cNvPr id="258" name="テキスト ボックス 257"/>
        <xdr:cNvSpPr txBox="1"/>
      </xdr:nvSpPr>
      <xdr:spPr>
        <a:xfrm>
          <a:off x="3530111" y="1613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82476</xdr:rowOff>
    </xdr:from>
    <xdr:to>
      <xdr:col>15</xdr:col>
      <xdr:colOff>101600</xdr:colOff>
      <xdr:row>94</xdr:row>
      <xdr:rowOff>12626</xdr:rowOff>
    </xdr:to>
    <xdr:sp macro="" textlink="">
      <xdr:nvSpPr>
        <xdr:cNvPr id="259" name="楕円 258"/>
        <xdr:cNvSpPr/>
      </xdr:nvSpPr>
      <xdr:spPr>
        <a:xfrm>
          <a:off x="2857500" y="160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29153</xdr:rowOff>
    </xdr:from>
    <xdr:ext cx="534377" cy="259045"/>
    <xdr:sp macro="" textlink="">
      <xdr:nvSpPr>
        <xdr:cNvPr id="260" name="テキスト ボックス 259"/>
        <xdr:cNvSpPr txBox="1"/>
      </xdr:nvSpPr>
      <xdr:spPr>
        <a:xfrm>
          <a:off x="2641111" y="1580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14125</xdr:rowOff>
    </xdr:from>
    <xdr:to>
      <xdr:col>10</xdr:col>
      <xdr:colOff>165100</xdr:colOff>
      <xdr:row>94</xdr:row>
      <xdr:rowOff>115725</xdr:rowOff>
    </xdr:to>
    <xdr:sp macro="" textlink="">
      <xdr:nvSpPr>
        <xdr:cNvPr id="261" name="楕円 260"/>
        <xdr:cNvSpPr/>
      </xdr:nvSpPr>
      <xdr:spPr>
        <a:xfrm>
          <a:off x="1968500" y="1613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132252</xdr:rowOff>
    </xdr:from>
    <xdr:ext cx="534377" cy="259045"/>
    <xdr:sp macro="" textlink="">
      <xdr:nvSpPr>
        <xdr:cNvPr id="262" name="テキスト ボックス 261"/>
        <xdr:cNvSpPr txBox="1"/>
      </xdr:nvSpPr>
      <xdr:spPr>
        <a:xfrm>
          <a:off x="1752111" y="1590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3541</xdr:rowOff>
    </xdr:from>
    <xdr:to>
      <xdr:col>6</xdr:col>
      <xdr:colOff>38100</xdr:colOff>
      <xdr:row>96</xdr:row>
      <xdr:rowOff>105141</xdr:rowOff>
    </xdr:to>
    <xdr:sp macro="" textlink="">
      <xdr:nvSpPr>
        <xdr:cNvPr id="263" name="楕円 262"/>
        <xdr:cNvSpPr/>
      </xdr:nvSpPr>
      <xdr:spPr>
        <a:xfrm>
          <a:off x="1079500" y="1646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121668</xdr:rowOff>
    </xdr:from>
    <xdr:ext cx="534377" cy="259045"/>
    <xdr:sp macro="" textlink="">
      <xdr:nvSpPr>
        <xdr:cNvPr id="264" name="テキスト ボックス 263"/>
        <xdr:cNvSpPr txBox="1"/>
      </xdr:nvSpPr>
      <xdr:spPr>
        <a:xfrm>
          <a:off x="863111" y="1623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84836</xdr:rowOff>
    </xdr:from>
    <xdr:to>
      <xdr:col>54</xdr:col>
      <xdr:colOff>189865</xdr:colOff>
      <xdr:row>38</xdr:row>
      <xdr:rowOff>139700</xdr:rowOff>
    </xdr:to>
    <xdr:cxnSp macro="">
      <xdr:nvCxnSpPr>
        <xdr:cNvPr id="286" name="直線コネクタ 285"/>
        <xdr:cNvCxnSpPr/>
      </xdr:nvCxnSpPr>
      <xdr:spPr>
        <a:xfrm flipV="1">
          <a:off x="10475595" y="5399786"/>
          <a:ext cx="127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31513</xdr:rowOff>
    </xdr:from>
    <xdr:ext cx="469744" cy="259045"/>
    <xdr:sp macro="" textlink="">
      <xdr:nvSpPr>
        <xdr:cNvPr id="289" name="労働費最大値テキスト"/>
        <xdr:cNvSpPr txBox="1"/>
      </xdr:nvSpPr>
      <xdr:spPr>
        <a:xfrm>
          <a:off x="10528300" y="517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84836</xdr:rowOff>
    </xdr:from>
    <xdr:to>
      <xdr:col>55</xdr:col>
      <xdr:colOff>88900</xdr:colOff>
      <xdr:row>31</xdr:row>
      <xdr:rowOff>84836</xdr:rowOff>
    </xdr:to>
    <xdr:cxnSp macro="">
      <xdr:nvCxnSpPr>
        <xdr:cNvPr id="290" name="直線コネクタ 289"/>
        <xdr:cNvCxnSpPr/>
      </xdr:nvCxnSpPr>
      <xdr:spPr>
        <a:xfrm>
          <a:off x="10388600" y="539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67005</xdr:rowOff>
    </xdr:from>
    <xdr:to>
      <xdr:col>55</xdr:col>
      <xdr:colOff>0</xdr:colOff>
      <xdr:row>36</xdr:row>
      <xdr:rowOff>78435</xdr:rowOff>
    </xdr:to>
    <xdr:cxnSp macro="">
      <xdr:nvCxnSpPr>
        <xdr:cNvPr id="291" name="直線コネクタ 290"/>
        <xdr:cNvCxnSpPr/>
      </xdr:nvCxnSpPr>
      <xdr:spPr>
        <a:xfrm>
          <a:off x="9639300" y="623920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78300</xdr:rowOff>
    </xdr:from>
    <xdr:ext cx="378565" cy="259045"/>
    <xdr:sp macro="" textlink="">
      <xdr:nvSpPr>
        <xdr:cNvPr id="292" name="労働費平均値テキスト"/>
        <xdr:cNvSpPr txBox="1"/>
      </xdr:nvSpPr>
      <xdr:spPr>
        <a:xfrm>
          <a:off x="10528300" y="6250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99873</xdr:rowOff>
    </xdr:from>
    <xdr:to>
      <xdr:col>55</xdr:col>
      <xdr:colOff>50800</xdr:colOff>
      <xdr:row>37</xdr:row>
      <xdr:rowOff>30023</xdr:rowOff>
    </xdr:to>
    <xdr:sp macro="" textlink="">
      <xdr:nvSpPr>
        <xdr:cNvPr id="293" name="フローチャート: 判断 292"/>
        <xdr:cNvSpPr/>
      </xdr:nvSpPr>
      <xdr:spPr>
        <a:xfrm>
          <a:off x="10426700" y="6272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155245</xdr:rowOff>
    </xdr:from>
    <xdr:to>
      <xdr:col>50</xdr:col>
      <xdr:colOff>114300</xdr:colOff>
      <xdr:row>36</xdr:row>
      <xdr:rowOff>67005</xdr:rowOff>
    </xdr:to>
    <xdr:cxnSp macro="">
      <xdr:nvCxnSpPr>
        <xdr:cNvPr id="294" name="直線コネクタ 293"/>
        <xdr:cNvCxnSpPr/>
      </xdr:nvCxnSpPr>
      <xdr:spPr>
        <a:xfrm>
          <a:off x="8750300" y="6155995"/>
          <a:ext cx="889000" cy="8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96672</xdr:rowOff>
    </xdr:from>
    <xdr:to>
      <xdr:col>50</xdr:col>
      <xdr:colOff>165100</xdr:colOff>
      <xdr:row>37</xdr:row>
      <xdr:rowOff>26822</xdr:rowOff>
    </xdr:to>
    <xdr:sp macro="" textlink="">
      <xdr:nvSpPr>
        <xdr:cNvPr id="295" name="フローチャート: 判断 294"/>
        <xdr:cNvSpPr/>
      </xdr:nvSpPr>
      <xdr:spPr>
        <a:xfrm>
          <a:off x="9588500" y="62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17949</xdr:rowOff>
    </xdr:from>
    <xdr:ext cx="378565" cy="259045"/>
    <xdr:sp macro="" textlink="">
      <xdr:nvSpPr>
        <xdr:cNvPr id="296" name="テキスト ボックス 295"/>
        <xdr:cNvSpPr txBox="1"/>
      </xdr:nvSpPr>
      <xdr:spPr>
        <a:xfrm>
          <a:off x="9450017" y="636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155245</xdr:rowOff>
    </xdr:from>
    <xdr:to>
      <xdr:col>45</xdr:col>
      <xdr:colOff>177800</xdr:colOff>
      <xdr:row>36</xdr:row>
      <xdr:rowOff>20371</xdr:rowOff>
    </xdr:to>
    <xdr:cxnSp macro="">
      <xdr:nvCxnSpPr>
        <xdr:cNvPr id="297" name="直線コネクタ 296"/>
        <xdr:cNvCxnSpPr/>
      </xdr:nvCxnSpPr>
      <xdr:spPr>
        <a:xfrm flipV="1">
          <a:off x="7861300" y="6155995"/>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110846</xdr:rowOff>
    </xdr:from>
    <xdr:to>
      <xdr:col>46</xdr:col>
      <xdr:colOff>38100</xdr:colOff>
      <xdr:row>37</xdr:row>
      <xdr:rowOff>40996</xdr:rowOff>
    </xdr:to>
    <xdr:sp macro="" textlink="">
      <xdr:nvSpPr>
        <xdr:cNvPr id="298" name="フローチャート: 判断 297"/>
        <xdr:cNvSpPr/>
      </xdr:nvSpPr>
      <xdr:spPr>
        <a:xfrm>
          <a:off x="86995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32123</xdr:rowOff>
    </xdr:from>
    <xdr:ext cx="378565" cy="259045"/>
    <xdr:sp macro="" textlink="">
      <xdr:nvSpPr>
        <xdr:cNvPr id="299" name="テキスト ボックス 298"/>
        <xdr:cNvSpPr txBox="1"/>
      </xdr:nvSpPr>
      <xdr:spPr>
        <a:xfrm>
          <a:off x="8561017" y="63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20371</xdr:rowOff>
    </xdr:from>
    <xdr:to>
      <xdr:col>41</xdr:col>
      <xdr:colOff>50800</xdr:colOff>
      <xdr:row>36</xdr:row>
      <xdr:rowOff>77978</xdr:rowOff>
    </xdr:to>
    <xdr:cxnSp macro="">
      <xdr:nvCxnSpPr>
        <xdr:cNvPr id="300" name="直線コネクタ 299"/>
        <xdr:cNvCxnSpPr/>
      </xdr:nvCxnSpPr>
      <xdr:spPr>
        <a:xfrm flipV="1">
          <a:off x="6972300" y="6192571"/>
          <a:ext cx="8890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1" name="フローチャート: 判断 300"/>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55897</xdr:rowOff>
    </xdr:from>
    <xdr:ext cx="378565" cy="259045"/>
    <xdr:sp macro="" textlink="">
      <xdr:nvSpPr>
        <xdr:cNvPr id="302" name="テキスト ボックス 301"/>
        <xdr:cNvSpPr txBox="1"/>
      </xdr:nvSpPr>
      <xdr:spPr>
        <a:xfrm>
          <a:off x="7672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129134</xdr:rowOff>
    </xdr:from>
    <xdr:to>
      <xdr:col>36</xdr:col>
      <xdr:colOff>165100</xdr:colOff>
      <xdr:row>37</xdr:row>
      <xdr:rowOff>59284</xdr:rowOff>
    </xdr:to>
    <xdr:sp macro="" textlink="">
      <xdr:nvSpPr>
        <xdr:cNvPr id="303" name="フローチャート: 判断 302"/>
        <xdr:cNvSpPr/>
      </xdr:nvSpPr>
      <xdr:spPr>
        <a:xfrm>
          <a:off x="6921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50411</xdr:rowOff>
    </xdr:from>
    <xdr:ext cx="378565" cy="259045"/>
    <xdr:sp macro="" textlink="">
      <xdr:nvSpPr>
        <xdr:cNvPr id="304" name="テキスト ボックス 303"/>
        <xdr:cNvSpPr txBox="1"/>
      </xdr:nvSpPr>
      <xdr:spPr>
        <a:xfrm>
          <a:off x="6783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27635</xdr:rowOff>
    </xdr:from>
    <xdr:to>
      <xdr:col>55</xdr:col>
      <xdr:colOff>50800</xdr:colOff>
      <xdr:row>36</xdr:row>
      <xdr:rowOff>129235</xdr:rowOff>
    </xdr:to>
    <xdr:sp macro="" textlink="">
      <xdr:nvSpPr>
        <xdr:cNvPr id="310" name="楕円 309"/>
        <xdr:cNvSpPr/>
      </xdr:nvSpPr>
      <xdr:spPr>
        <a:xfrm>
          <a:off x="10426700" y="61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50512</xdr:rowOff>
    </xdr:from>
    <xdr:ext cx="378565" cy="259045"/>
    <xdr:sp macro="" textlink="">
      <xdr:nvSpPr>
        <xdr:cNvPr id="311" name="労働費該当値テキスト"/>
        <xdr:cNvSpPr txBox="1"/>
      </xdr:nvSpPr>
      <xdr:spPr>
        <a:xfrm>
          <a:off x="10528300" y="6051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16205</xdr:rowOff>
    </xdr:from>
    <xdr:to>
      <xdr:col>50</xdr:col>
      <xdr:colOff>165100</xdr:colOff>
      <xdr:row>36</xdr:row>
      <xdr:rowOff>117805</xdr:rowOff>
    </xdr:to>
    <xdr:sp macro="" textlink="">
      <xdr:nvSpPr>
        <xdr:cNvPr id="312" name="楕円 311"/>
        <xdr:cNvSpPr/>
      </xdr:nvSpPr>
      <xdr:spPr>
        <a:xfrm>
          <a:off x="9588500" y="61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134332</xdr:rowOff>
    </xdr:from>
    <xdr:ext cx="378565" cy="259045"/>
    <xdr:sp macro="" textlink="">
      <xdr:nvSpPr>
        <xdr:cNvPr id="313" name="テキスト ボックス 312"/>
        <xdr:cNvSpPr txBox="1"/>
      </xdr:nvSpPr>
      <xdr:spPr>
        <a:xfrm>
          <a:off x="9450017" y="596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104445</xdr:rowOff>
    </xdr:from>
    <xdr:to>
      <xdr:col>46</xdr:col>
      <xdr:colOff>38100</xdr:colOff>
      <xdr:row>36</xdr:row>
      <xdr:rowOff>34595</xdr:rowOff>
    </xdr:to>
    <xdr:sp macro="" textlink="">
      <xdr:nvSpPr>
        <xdr:cNvPr id="314" name="楕円 313"/>
        <xdr:cNvSpPr/>
      </xdr:nvSpPr>
      <xdr:spPr>
        <a:xfrm>
          <a:off x="8699500" y="610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51122</xdr:rowOff>
    </xdr:from>
    <xdr:ext cx="469744" cy="259045"/>
    <xdr:sp macro="" textlink="">
      <xdr:nvSpPr>
        <xdr:cNvPr id="315" name="テキスト ボックス 314"/>
        <xdr:cNvSpPr txBox="1"/>
      </xdr:nvSpPr>
      <xdr:spPr>
        <a:xfrm>
          <a:off x="8515428" y="588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141021</xdr:rowOff>
    </xdr:from>
    <xdr:to>
      <xdr:col>41</xdr:col>
      <xdr:colOff>101600</xdr:colOff>
      <xdr:row>36</xdr:row>
      <xdr:rowOff>71171</xdr:rowOff>
    </xdr:to>
    <xdr:sp macro="" textlink="">
      <xdr:nvSpPr>
        <xdr:cNvPr id="316" name="楕円 315"/>
        <xdr:cNvSpPr/>
      </xdr:nvSpPr>
      <xdr:spPr>
        <a:xfrm>
          <a:off x="78105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87698</xdr:rowOff>
    </xdr:from>
    <xdr:ext cx="469744" cy="259045"/>
    <xdr:sp macro="" textlink="">
      <xdr:nvSpPr>
        <xdr:cNvPr id="317" name="テキスト ボックス 316"/>
        <xdr:cNvSpPr txBox="1"/>
      </xdr:nvSpPr>
      <xdr:spPr>
        <a:xfrm>
          <a:off x="7626428" y="591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27178</xdr:rowOff>
    </xdr:from>
    <xdr:to>
      <xdr:col>36</xdr:col>
      <xdr:colOff>165100</xdr:colOff>
      <xdr:row>36</xdr:row>
      <xdr:rowOff>128778</xdr:rowOff>
    </xdr:to>
    <xdr:sp macro="" textlink="">
      <xdr:nvSpPr>
        <xdr:cNvPr id="318" name="楕円 317"/>
        <xdr:cNvSpPr/>
      </xdr:nvSpPr>
      <xdr:spPr>
        <a:xfrm>
          <a:off x="6921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145305</xdr:rowOff>
    </xdr:from>
    <xdr:ext cx="378565" cy="259045"/>
    <xdr:sp macro="" textlink="">
      <xdr:nvSpPr>
        <xdr:cNvPr id="319" name="テキスト ボックス 318"/>
        <xdr:cNvSpPr txBox="1"/>
      </xdr:nvSpPr>
      <xdr:spPr>
        <a:xfrm>
          <a:off x="6783017" y="5974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1" name="テキスト ボックス 330"/>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4" name="直線コネクタ 333"/>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5" name="テキスト ボックス 334"/>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50718</xdr:rowOff>
    </xdr:from>
    <xdr:to>
      <xdr:col>54</xdr:col>
      <xdr:colOff>189865</xdr:colOff>
      <xdr:row>58</xdr:row>
      <xdr:rowOff>19342</xdr:rowOff>
    </xdr:to>
    <xdr:cxnSp macro="">
      <xdr:nvCxnSpPr>
        <xdr:cNvPr id="339" name="直線コネクタ 338"/>
        <xdr:cNvCxnSpPr/>
      </xdr:nvCxnSpPr>
      <xdr:spPr>
        <a:xfrm flipV="1">
          <a:off x="10475595" y="8794668"/>
          <a:ext cx="1270" cy="116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23169</xdr:rowOff>
    </xdr:from>
    <xdr:ext cx="378565" cy="259045"/>
    <xdr:sp macro="" textlink="">
      <xdr:nvSpPr>
        <xdr:cNvPr id="340" name="農林水産業費最小値テキスト"/>
        <xdr:cNvSpPr txBox="1"/>
      </xdr:nvSpPr>
      <xdr:spPr>
        <a:xfrm>
          <a:off x="10528300" y="996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19342</xdr:rowOff>
    </xdr:from>
    <xdr:to>
      <xdr:col>55</xdr:col>
      <xdr:colOff>88900</xdr:colOff>
      <xdr:row>58</xdr:row>
      <xdr:rowOff>19342</xdr:rowOff>
    </xdr:to>
    <xdr:cxnSp macro="">
      <xdr:nvCxnSpPr>
        <xdr:cNvPr id="341" name="直線コネクタ 340"/>
        <xdr:cNvCxnSpPr/>
      </xdr:nvCxnSpPr>
      <xdr:spPr>
        <a:xfrm>
          <a:off x="10388600" y="99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168845</xdr:rowOff>
    </xdr:from>
    <xdr:ext cx="534377" cy="259045"/>
    <xdr:sp macro="" textlink="">
      <xdr:nvSpPr>
        <xdr:cNvPr id="342" name="農林水産業費最大値テキスト"/>
        <xdr:cNvSpPr txBox="1"/>
      </xdr:nvSpPr>
      <xdr:spPr>
        <a:xfrm>
          <a:off x="10528300" y="85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50718</xdr:rowOff>
    </xdr:from>
    <xdr:to>
      <xdr:col>55</xdr:col>
      <xdr:colOff>88900</xdr:colOff>
      <xdr:row>51</xdr:row>
      <xdr:rowOff>50718</xdr:rowOff>
    </xdr:to>
    <xdr:cxnSp macro="">
      <xdr:nvCxnSpPr>
        <xdr:cNvPr id="343" name="直線コネクタ 342"/>
        <xdr:cNvCxnSpPr/>
      </xdr:nvCxnSpPr>
      <xdr:spPr>
        <a:xfrm>
          <a:off x="10388600" y="87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9113</xdr:rowOff>
    </xdr:from>
    <xdr:to>
      <xdr:col>55</xdr:col>
      <xdr:colOff>0</xdr:colOff>
      <xdr:row>55</xdr:row>
      <xdr:rowOff>61119</xdr:rowOff>
    </xdr:to>
    <xdr:cxnSp macro="">
      <xdr:nvCxnSpPr>
        <xdr:cNvPr id="344" name="直線コネクタ 343"/>
        <xdr:cNvCxnSpPr/>
      </xdr:nvCxnSpPr>
      <xdr:spPr>
        <a:xfrm>
          <a:off x="9639300" y="9438863"/>
          <a:ext cx="8382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167340</xdr:rowOff>
    </xdr:from>
    <xdr:ext cx="469744" cy="259045"/>
    <xdr:sp macro="" textlink="">
      <xdr:nvSpPr>
        <xdr:cNvPr id="345" name="農林水産業費平均値テキスト"/>
        <xdr:cNvSpPr txBox="1"/>
      </xdr:nvSpPr>
      <xdr:spPr>
        <a:xfrm>
          <a:off x="10528300" y="9597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17463</xdr:rowOff>
    </xdr:from>
    <xdr:to>
      <xdr:col>55</xdr:col>
      <xdr:colOff>50800</xdr:colOff>
      <xdr:row>56</xdr:row>
      <xdr:rowOff>119063</xdr:rowOff>
    </xdr:to>
    <xdr:sp macro="" textlink="">
      <xdr:nvSpPr>
        <xdr:cNvPr id="346" name="フローチャート: 判断 345"/>
        <xdr:cNvSpPr/>
      </xdr:nvSpPr>
      <xdr:spPr>
        <a:xfrm>
          <a:off x="10426700" y="961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117754</xdr:rowOff>
    </xdr:from>
    <xdr:to>
      <xdr:col>50</xdr:col>
      <xdr:colOff>114300</xdr:colOff>
      <xdr:row>55</xdr:row>
      <xdr:rowOff>9113</xdr:rowOff>
    </xdr:to>
    <xdr:cxnSp macro="">
      <xdr:nvCxnSpPr>
        <xdr:cNvPr id="347" name="直線コネクタ 346"/>
        <xdr:cNvCxnSpPr/>
      </xdr:nvCxnSpPr>
      <xdr:spPr>
        <a:xfrm>
          <a:off x="8750300" y="9376054"/>
          <a:ext cx="889000" cy="6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165424</xdr:rowOff>
    </xdr:from>
    <xdr:to>
      <xdr:col>50</xdr:col>
      <xdr:colOff>165100</xdr:colOff>
      <xdr:row>56</xdr:row>
      <xdr:rowOff>95574</xdr:rowOff>
    </xdr:to>
    <xdr:sp macro="" textlink="">
      <xdr:nvSpPr>
        <xdr:cNvPr id="348" name="フローチャート: 判断 347"/>
        <xdr:cNvSpPr/>
      </xdr:nvSpPr>
      <xdr:spPr>
        <a:xfrm>
          <a:off x="9588500" y="959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86701</xdr:rowOff>
    </xdr:from>
    <xdr:ext cx="469744" cy="259045"/>
    <xdr:sp macro="" textlink="">
      <xdr:nvSpPr>
        <xdr:cNvPr id="349" name="テキスト ボックス 348"/>
        <xdr:cNvSpPr txBox="1"/>
      </xdr:nvSpPr>
      <xdr:spPr>
        <a:xfrm>
          <a:off x="9404428" y="96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77807</xdr:rowOff>
    </xdr:from>
    <xdr:to>
      <xdr:col>45</xdr:col>
      <xdr:colOff>177800</xdr:colOff>
      <xdr:row>54</xdr:row>
      <xdr:rowOff>117754</xdr:rowOff>
    </xdr:to>
    <xdr:cxnSp macro="">
      <xdr:nvCxnSpPr>
        <xdr:cNvPr id="350" name="直線コネクタ 349"/>
        <xdr:cNvCxnSpPr/>
      </xdr:nvCxnSpPr>
      <xdr:spPr>
        <a:xfrm>
          <a:off x="7861300" y="9336107"/>
          <a:ext cx="889000" cy="3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11119</xdr:rowOff>
    </xdr:from>
    <xdr:to>
      <xdr:col>46</xdr:col>
      <xdr:colOff>38100</xdr:colOff>
      <xdr:row>56</xdr:row>
      <xdr:rowOff>112719</xdr:rowOff>
    </xdr:to>
    <xdr:sp macro="" textlink="">
      <xdr:nvSpPr>
        <xdr:cNvPr id="351" name="フローチャート: 判断 350"/>
        <xdr:cNvSpPr/>
      </xdr:nvSpPr>
      <xdr:spPr>
        <a:xfrm>
          <a:off x="8699500" y="961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103846</xdr:rowOff>
    </xdr:from>
    <xdr:ext cx="469744" cy="259045"/>
    <xdr:sp macro="" textlink="">
      <xdr:nvSpPr>
        <xdr:cNvPr id="352" name="テキスト ボックス 351"/>
        <xdr:cNvSpPr txBox="1"/>
      </xdr:nvSpPr>
      <xdr:spPr>
        <a:xfrm>
          <a:off x="8515428" y="970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77807</xdr:rowOff>
    </xdr:from>
    <xdr:to>
      <xdr:col>41</xdr:col>
      <xdr:colOff>50800</xdr:colOff>
      <xdr:row>55</xdr:row>
      <xdr:rowOff>70491</xdr:rowOff>
    </xdr:to>
    <xdr:cxnSp macro="">
      <xdr:nvCxnSpPr>
        <xdr:cNvPr id="353" name="直線コネクタ 352"/>
        <xdr:cNvCxnSpPr/>
      </xdr:nvCxnSpPr>
      <xdr:spPr>
        <a:xfrm flipV="1">
          <a:off x="6972300" y="9336107"/>
          <a:ext cx="889000" cy="16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14548</xdr:rowOff>
    </xdr:from>
    <xdr:to>
      <xdr:col>41</xdr:col>
      <xdr:colOff>101600</xdr:colOff>
      <xdr:row>56</xdr:row>
      <xdr:rowOff>116148</xdr:rowOff>
    </xdr:to>
    <xdr:sp macro="" textlink="">
      <xdr:nvSpPr>
        <xdr:cNvPr id="354" name="フローチャート: 判断 353"/>
        <xdr:cNvSpPr/>
      </xdr:nvSpPr>
      <xdr:spPr>
        <a:xfrm>
          <a:off x="7810500" y="96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107275</xdr:rowOff>
    </xdr:from>
    <xdr:ext cx="469744" cy="259045"/>
    <xdr:sp macro="" textlink="">
      <xdr:nvSpPr>
        <xdr:cNvPr id="355" name="テキスト ボックス 354"/>
        <xdr:cNvSpPr txBox="1"/>
      </xdr:nvSpPr>
      <xdr:spPr>
        <a:xfrm>
          <a:off x="7626428" y="9708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40494</xdr:rowOff>
    </xdr:from>
    <xdr:to>
      <xdr:col>36</xdr:col>
      <xdr:colOff>165100</xdr:colOff>
      <xdr:row>56</xdr:row>
      <xdr:rowOff>142094</xdr:rowOff>
    </xdr:to>
    <xdr:sp macro="" textlink="">
      <xdr:nvSpPr>
        <xdr:cNvPr id="356" name="フローチャート: 判断 355"/>
        <xdr:cNvSpPr/>
      </xdr:nvSpPr>
      <xdr:spPr>
        <a:xfrm>
          <a:off x="6921500" y="96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133221</xdr:rowOff>
    </xdr:from>
    <xdr:ext cx="469744" cy="259045"/>
    <xdr:sp macro="" textlink="">
      <xdr:nvSpPr>
        <xdr:cNvPr id="357" name="テキスト ボックス 356"/>
        <xdr:cNvSpPr txBox="1"/>
      </xdr:nvSpPr>
      <xdr:spPr>
        <a:xfrm>
          <a:off x="6737428" y="97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10319</xdr:rowOff>
    </xdr:from>
    <xdr:to>
      <xdr:col>55</xdr:col>
      <xdr:colOff>50800</xdr:colOff>
      <xdr:row>55</xdr:row>
      <xdr:rowOff>111919</xdr:rowOff>
    </xdr:to>
    <xdr:sp macro="" textlink="">
      <xdr:nvSpPr>
        <xdr:cNvPr id="363" name="楕円 362"/>
        <xdr:cNvSpPr/>
      </xdr:nvSpPr>
      <xdr:spPr>
        <a:xfrm>
          <a:off x="10426700" y="944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33196</xdr:rowOff>
    </xdr:from>
    <xdr:ext cx="469744" cy="259045"/>
    <xdr:sp macro="" textlink="">
      <xdr:nvSpPr>
        <xdr:cNvPr id="364" name="農林水産業費該当値テキスト"/>
        <xdr:cNvSpPr txBox="1"/>
      </xdr:nvSpPr>
      <xdr:spPr>
        <a:xfrm>
          <a:off x="10528300" y="929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129763</xdr:rowOff>
    </xdr:from>
    <xdr:to>
      <xdr:col>50</xdr:col>
      <xdr:colOff>165100</xdr:colOff>
      <xdr:row>55</xdr:row>
      <xdr:rowOff>59913</xdr:rowOff>
    </xdr:to>
    <xdr:sp macro="" textlink="">
      <xdr:nvSpPr>
        <xdr:cNvPr id="365" name="楕円 364"/>
        <xdr:cNvSpPr/>
      </xdr:nvSpPr>
      <xdr:spPr>
        <a:xfrm>
          <a:off x="9588500" y="938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76440</xdr:rowOff>
    </xdr:from>
    <xdr:ext cx="469744" cy="259045"/>
    <xdr:sp macro="" textlink="">
      <xdr:nvSpPr>
        <xdr:cNvPr id="366" name="テキスト ボックス 365"/>
        <xdr:cNvSpPr txBox="1"/>
      </xdr:nvSpPr>
      <xdr:spPr>
        <a:xfrm>
          <a:off x="9404428" y="916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66954</xdr:rowOff>
    </xdr:from>
    <xdr:to>
      <xdr:col>46</xdr:col>
      <xdr:colOff>38100</xdr:colOff>
      <xdr:row>54</xdr:row>
      <xdr:rowOff>168554</xdr:rowOff>
    </xdr:to>
    <xdr:sp macro="" textlink="">
      <xdr:nvSpPr>
        <xdr:cNvPr id="367" name="楕円 366"/>
        <xdr:cNvSpPr/>
      </xdr:nvSpPr>
      <xdr:spPr>
        <a:xfrm>
          <a:off x="8699500" y="932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13631</xdr:rowOff>
    </xdr:from>
    <xdr:ext cx="534377" cy="259045"/>
    <xdr:sp macro="" textlink="">
      <xdr:nvSpPr>
        <xdr:cNvPr id="368" name="テキスト ボックス 367"/>
        <xdr:cNvSpPr txBox="1"/>
      </xdr:nvSpPr>
      <xdr:spPr>
        <a:xfrm>
          <a:off x="8483111" y="910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27007</xdr:rowOff>
    </xdr:from>
    <xdr:to>
      <xdr:col>41</xdr:col>
      <xdr:colOff>101600</xdr:colOff>
      <xdr:row>54</xdr:row>
      <xdr:rowOff>128607</xdr:rowOff>
    </xdr:to>
    <xdr:sp macro="" textlink="">
      <xdr:nvSpPr>
        <xdr:cNvPr id="369" name="楕円 368"/>
        <xdr:cNvSpPr/>
      </xdr:nvSpPr>
      <xdr:spPr>
        <a:xfrm>
          <a:off x="7810500" y="928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145134</xdr:rowOff>
    </xdr:from>
    <xdr:ext cx="534377" cy="259045"/>
    <xdr:sp macro="" textlink="">
      <xdr:nvSpPr>
        <xdr:cNvPr id="370" name="テキスト ボックス 369"/>
        <xdr:cNvSpPr txBox="1"/>
      </xdr:nvSpPr>
      <xdr:spPr>
        <a:xfrm>
          <a:off x="7594111" y="906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19691</xdr:rowOff>
    </xdr:from>
    <xdr:to>
      <xdr:col>36</xdr:col>
      <xdr:colOff>165100</xdr:colOff>
      <xdr:row>55</xdr:row>
      <xdr:rowOff>121291</xdr:rowOff>
    </xdr:to>
    <xdr:sp macro="" textlink="">
      <xdr:nvSpPr>
        <xdr:cNvPr id="371" name="楕円 370"/>
        <xdr:cNvSpPr/>
      </xdr:nvSpPr>
      <xdr:spPr>
        <a:xfrm>
          <a:off x="6921500" y="94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137818</xdr:rowOff>
    </xdr:from>
    <xdr:ext cx="469744" cy="259045"/>
    <xdr:sp macro="" textlink="">
      <xdr:nvSpPr>
        <xdr:cNvPr id="372" name="テキスト ボックス 371"/>
        <xdr:cNvSpPr txBox="1"/>
      </xdr:nvSpPr>
      <xdr:spPr>
        <a:xfrm>
          <a:off x="6737428" y="922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29956</xdr:rowOff>
    </xdr:from>
    <xdr:to>
      <xdr:col>54</xdr:col>
      <xdr:colOff>189865</xdr:colOff>
      <xdr:row>79</xdr:row>
      <xdr:rowOff>59069</xdr:rowOff>
    </xdr:to>
    <xdr:cxnSp macro="">
      <xdr:nvCxnSpPr>
        <xdr:cNvPr id="398" name="直線コネクタ 397"/>
        <xdr:cNvCxnSpPr/>
      </xdr:nvCxnSpPr>
      <xdr:spPr>
        <a:xfrm flipV="1">
          <a:off x="10475595" y="12031456"/>
          <a:ext cx="1270" cy="157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62896</xdr:rowOff>
    </xdr:from>
    <xdr:ext cx="469744" cy="259045"/>
    <xdr:sp macro="" textlink="">
      <xdr:nvSpPr>
        <xdr:cNvPr id="399" name="商工費最小値テキスト"/>
        <xdr:cNvSpPr txBox="1"/>
      </xdr:nvSpPr>
      <xdr:spPr>
        <a:xfrm>
          <a:off x="10528300" y="1360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59069</xdr:rowOff>
    </xdr:from>
    <xdr:to>
      <xdr:col>55</xdr:col>
      <xdr:colOff>88900</xdr:colOff>
      <xdr:row>79</xdr:row>
      <xdr:rowOff>59069</xdr:rowOff>
    </xdr:to>
    <xdr:cxnSp macro="">
      <xdr:nvCxnSpPr>
        <xdr:cNvPr id="400" name="直線コネクタ 399"/>
        <xdr:cNvCxnSpPr/>
      </xdr:nvCxnSpPr>
      <xdr:spPr>
        <a:xfrm>
          <a:off x="10388600" y="1360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148083</xdr:rowOff>
    </xdr:from>
    <xdr:ext cx="534377" cy="259045"/>
    <xdr:sp macro="" textlink="">
      <xdr:nvSpPr>
        <xdr:cNvPr id="401" name="商工費最大値テキスト"/>
        <xdr:cNvSpPr txBox="1"/>
      </xdr:nvSpPr>
      <xdr:spPr>
        <a:xfrm>
          <a:off x="10528300" y="1180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98,721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29956</xdr:rowOff>
    </xdr:from>
    <xdr:to>
      <xdr:col>55</xdr:col>
      <xdr:colOff>88900</xdr:colOff>
      <xdr:row>70</xdr:row>
      <xdr:rowOff>29956</xdr:rowOff>
    </xdr:to>
    <xdr:cxnSp macro="">
      <xdr:nvCxnSpPr>
        <xdr:cNvPr id="402" name="直線コネクタ 401"/>
        <xdr:cNvCxnSpPr/>
      </xdr:nvCxnSpPr>
      <xdr:spPr>
        <a:xfrm>
          <a:off x="10388600" y="1203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94323</xdr:rowOff>
    </xdr:from>
    <xdr:to>
      <xdr:col>55</xdr:col>
      <xdr:colOff>0</xdr:colOff>
      <xdr:row>78</xdr:row>
      <xdr:rowOff>156404</xdr:rowOff>
    </xdr:to>
    <xdr:cxnSp macro="">
      <xdr:nvCxnSpPr>
        <xdr:cNvPr id="403" name="直線コネクタ 402"/>
        <xdr:cNvCxnSpPr/>
      </xdr:nvCxnSpPr>
      <xdr:spPr>
        <a:xfrm>
          <a:off x="9639300" y="13467423"/>
          <a:ext cx="838200" cy="6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118308</xdr:rowOff>
    </xdr:from>
    <xdr:ext cx="534377" cy="259045"/>
    <xdr:sp macro="" textlink="">
      <xdr:nvSpPr>
        <xdr:cNvPr id="404" name="商工費平均値テキスト"/>
        <xdr:cNvSpPr txBox="1"/>
      </xdr:nvSpPr>
      <xdr:spPr>
        <a:xfrm>
          <a:off x="10528300" y="13148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95431</xdr:rowOff>
    </xdr:from>
    <xdr:to>
      <xdr:col>55</xdr:col>
      <xdr:colOff>50800</xdr:colOff>
      <xdr:row>78</xdr:row>
      <xdr:rowOff>25581</xdr:rowOff>
    </xdr:to>
    <xdr:sp macro="" textlink="">
      <xdr:nvSpPr>
        <xdr:cNvPr id="405" name="フローチャート: 判断 404"/>
        <xdr:cNvSpPr/>
      </xdr:nvSpPr>
      <xdr:spPr>
        <a:xfrm>
          <a:off x="104267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94323</xdr:rowOff>
    </xdr:from>
    <xdr:to>
      <xdr:col>50</xdr:col>
      <xdr:colOff>114300</xdr:colOff>
      <xdr:row>78</xdr:row>
      <xdr:rowOff>151375</xdr:rowOff>
    </xdr:to>
    <xdr:cxnSp macro="">
      <xdr:nvCxnSpPr>
        <xdr:cNvPr id="406" name="直線コネクタ 405"/>
        <xdr:cNvCxnSpPr/>
      </xdr:nvCxnSpPr>
      <xdr:spPr>
        <a:xfrm flipV="1">
          <a:off x="8750300" y="13467423"/>
          <a:ext cx="889000" cy="5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68914</xdr:rowOff>
    </xdr:from>
    <xdr:to>
      <xdr:col>50</xdr:col>
      <xdr:colOff>165100</xdr:colOff>
      <xdr:row>77</xdr:row>
      <xdr:rowOff>170514</xdr:rowOff>
    </xdr:to>
    <xdr:sp macro="" textlink="">
      <xdr:nvSpPr>
        <xdr:cNvPr id="407" name="フローチャート: 判断 406"/>
        <xdr:cNvSpPr/>
      </xdr:nvSpPr>
      <xdr:spPr>
        <a:xfrm>
          <a:off x="9588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15591</xdr:rowOff>
    </xdr:from>
    <xdr:ext cx="534377" cy="259045"/>
    <xdr:sp macro="" textlink="">
      <xdr:nvSpPr>
        <xdr:cNvPr id="408" name="テキスト ボックス 407"/>
        <xdr:cNvSpPr txBox="1"/>
      </xdr:nvSpPr>
      <xdr:spPr>
        <a:xfrm>
          <a:off x="9372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151375</xdr:rowOff>
    </xdr:from>
    <xdr:to>
      <xdr:col>45</xdr:col>
      <xdr:colOff>177800</xdr:colOff>
      <xdr:row>79</xdr:row>
      <xdr:rowOff>15112</xdr:rowOff>
    </xdr:to>
    <xdr:cxnSp macro="">
      <xdr:nvCxnSpPr>
        <xdr:cNvPr id="409" name="直線コネクタ 408"/>
        <xdr:cNvCxnSpPr/>
      </xdr:nvCxnSpPr>
      <xdr:spPr>
        <a:xfrm flipV="1">
          <a:off x="7861300" y="13524475"/>
          <a:ext cx="889000" cy="3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38134</xdr:rowOff>
    </xdr:from>
    <xdr:to>
      <xdr:col>46</xdr:col>
      <xdr:colOff>38100</xdr:colOff>
      <xdr:row>78</xdr:row>
      <xdr:rowOff>139734</xdr:rowOff>
    </xdr:to>
    <xdr:sp macro="" textlink="">
      <xdr:nvSpPr>
        <xdr:cNvPr id="410" name="フローチャート: 判断 409"/>
        <xdr:cNvSpPr/>
      </xdr:nvSpPr>
      <xdr:spPr>
        <a:xfrm>
          <a:off x="8699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156261</xdr:rowOff>
    </xdr:from>
    <xdr:ext cx="534377" cy="259045"/>
    <xdr:sp macro="" textlink="">
      <xdr:nvSpPr>
        <xdr:cNvPr id="411" name="テキスト ボックス 410"/>
        <xdr:cNvSpPr txBox="1"/>
      </xdr:nvSpPr>
      <xdr:spPr>
        <a:xfrm>
          <a:off x="8483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15112</xdr:rowOff>
    </xdr:from>
    <xdr:to>
      <xdr:col>41</xdr:col>
      <xdr:colOff>50800</xdr:colOff>
      <xdr:row>79</xdr:row>
      <xdr:rowOff>33254</xdr:rowOff>
    </xdr:to>
    <xdr:cxnSp macro="">
      <xdr:nvCxnSpPr>
        <xdr:cNvPr id="412" name="直線コネクタ 411"/>
        <xdr:cNvCxnSpPr/>
      </xdr:nvCxnSpPr>
      <xdr:spPr>
        <a:xfrm flipV="1">
          <a:off x="6972300" y="13559662"/>
          <a:ext cx="889000" cy="1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49467</xdr:rowOff>
    </xdr:from>
    <xdr:to>
      <xdr:col>41</xdr:col>
      <xdr:colOff>101600</xdr:colOff>
      <xdr:row>78</xdr:row>
      <xdr:rowOff>151067</xdr:rowOff>
    </xdr:to>
    <xdr:sp macro="" textlink="">
      <xdr:nvSpPr>
        <xdr:cNvPr id="413" name="フローチャート: 判断 412"/>
        <xdr:cNvSpPr/>
      </xdr:nvSpPr>
      <xdr:spPr>
        <a:xfrm>
          <a:off x="7810500" y="1342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167594</xdr:rowOff>
    </xdr:from>
    <xdr:ext cx="534377" cy="259045"/>
    <xdr:sp macro="" textlink="">
      <xdr:nvSpPr>
        <xdr:cNvPr id="414" name="テキスト ボックス 413"/>
        <xdr:cNvSpPr txBox="1"/>
      </xdr:nvSpPr>
      <xdr:spPr>
        <a:xfrm>
          <a:off x="7594111" y="1319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45140</xdr:rowOff>
    </xdr:from>
    <xdr:to>
      <xdr:col>36</xdr:col>
      <xdr:colOff>165100</xdr:colOff>
      <xdr:row>78</xdr:row>
      <xdr:rowOff>146740</xdr:rowOff>
    </xdr:to>
    <xdr:sp macro="" textlink="">
      <xdr:nvSpPr>
        <xdr:cNvPr id="415" name="フローチャート: 判断 414"/>
        <xdr:cNvSpPr/>
      </xdr:nvSpPr>
      <xdr:spPr>
        <a:xfrm>
          <a:off x="6921500" y="1341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163267</xdr:rowOff>
    </xdr:from>
    <xdr:ext cx="534377" cy="259045"/>
    <xdr:sp macro="" textlink="">
      <xdr:nvSpPr>
        <xdr:cNvPr id="416" name="テキスト ボックス 415"/>
        <xdr:cNvSpPr txBox="1"/>
      </xdr:nvSpPr>
      <xdr:spPr>
        <a:xfrm>
          <a:off x="6705111" y="131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105604</xdr:rowOff>
    </xdr:from>
    <xdr:to>
      <xdr:col>55</xdr:col>
      <xdr:colOff>50800</xdr:colOff>
      <xdr:row>79</xdr:row>
      <xdr:rowOff>35754</xdr:rowOff>
    </xdr:to>
    <xdr:sp macro="" textlink="">
      <xdr:nvSpPr>
        <xdr:cNvPr id="422" name="楕円 421"/>
        <xdr:cNvSpPr/>
      </xdr:nvSpPr>
      <xdr:spPr>
        <a:xfrm>
          <a:off x="10426700" y="134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20531</xdr:rowOff>
    </xdr:from>
    <xdr:ext cx="469744" cy="259045"/>
    <xdr:sp macro="" textlink="">
      <xdr:nvSpPr>
        <xdr:cNvPr id="423" name="商工費該当値テキスト"/>
        <xdr:cNvSpPr txBox="1"/>
      </xdr:nvSpPr>
      <xdr:spPr>
        <a:xfrm>
          <a:off x="10528300" y="13393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43523</xdr:rowOff>
    </xdr:from>
    <xdr:to>
      <xdr:col>50</xdr:col>
      <xdr:colOff>165100</xdr:colOff>
      <xdr:row>78</xdr:row>
      <xdr:rowOff>145123</xdr:rowOff>
    </xdr:to>
    <xdr:sp macro="" textlink="">
      <xdr:nvSpPr>
        <xdr:cNvPr id="424" name="楕円 423"/>
        <xdr:cNvSpPr/>
      </xdr:nvSpPr>
      <xdr:spPr>
        <a:xfrm>
          <a:off x="9588500" y="134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136250</xdr:rowOff>
    </xdr:from>
    <xdr:ext cx="534377" cy="259045"/>
    <xdr:sp macro="" textlink="">
      <xdr:nvSpPr>
        <xdr:cNvPr id="425" name="テキスト ボックス 424"/>
        <xdr:cNvSpPr txBox="1"/>
      </xdr:nvSpPr>
      <xdr:spPr>
        <a:xfrm>
          <a:off x="9372111" y="1350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100575</xdr:rowOff>
    </xdr:from>
    <xdr:to>
      <xdr:col>46</xdr:col>
      <xdr:colOff>38100</xdr:colOff>
      <xdr:row>79</xdr:row>
      <xdr:rowOff>30725</xdr:rowOff>
    </xdr:to>
    <xdr:sp macro="" textlink="">
      <xdr:nvSpPr>
        <xdr:cNvPr id="426" name="楕円 425"/>
        <xdr:cNvSpPr/>
      </xdr:nvSpPr>
      <xdr:spPr>
        <a:xfrm>
          <a:off x="8699500" y="134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21852</xdr:rowOff>
    </xdr:from>
    <xdr:ext cx="469744" cy="259045"/>
    <xdr:sp macro="" textlink="">
      <xdr:nvSpPr>
        <xdr:cNvPr id="427" name="テキスト ボックス 426"/>
        <xdr:cNvSpPr txBox="1"/>
      </xdr:nvSpPr>
      <xdr:spPr>
        <a:xfrm>
          <a:off x="8515428" y="1356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135762</xdr:rowOff>
    </xdr:from>
    <xdr:to>
      <xdr:col>41</xdr:col>
      <xdr:colOff>101600</xdr:colOff>
      <xdr:row>79</xdr:row>
      <xdr:rowOff>65912</xdr:rowOff>
    </xdr:to>
    <xdr:sp macro="" textlink="">
      <xdr:nvSpPr>
        <xdr:cNvPr id="428" name="楕円 427"/>
        <xdr:cNvSpPr/>
      </xdr:nvSpPr>
      <xdr:spPr>
        <a:xfrm>
          <a:off x="7810500" y="135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57039</xdr:rowOff>
    </xdr:from>
    <xdr:ext cx="469744" cy="259045"/>
    <xdr:sp macro="" textlink="">
      <xdr:nvSpPr>
        <xdr:cNvPr id="429" name="テキスト ボックス 428"/>
        <xdr:cNvSpPr txBox="1"/>
      </xdr:nvSpPr>
      <xdr:spPr>
        <a:xfrm>
          <a:off x="7626428" y="1360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153904</xdr:rowOff>
    </xdr:from>
    <xdr:to>
      <xdr:col>36</xdr:col>
      <xdr:colOff>165100</xdr:colOff>
      <xdr:row>79</xdr:row>
      <xdr:rowOff>84054</xdr:rowOff>
    </xdr:to>
    <xdr:sp macro="" textlink="">
      <xdr:nvSpPr>
        <xdr:cNvPr id="430" name="楕円 429"/>
        <xdr:cNvSpPr/>
      </xdr:nvSpPr>
      <xdr:spPr>
        <a:xfrm>
          <a:off x="6921500" y="1352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75181</xdr:rowOff>
    </xdr:from>
    <xdr:ext cx="469744" cy="259045"/>
    <xdr:sp macro="" textlink="">
      <xdr:nvSpPr>
        <xdr:cNvPr id="431" name="テキスト ボックス 430"/>
        <xdr:cNvSpPr txBox="1"/>
      </xdr:nvSpPr>
      <xdr:spPr>
        <a:xfrm>
          <a:off x="6737428" y="1361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48794</xdr:rowOff>
    </xdr:from>
    <xdr:to>
      <xdr:col>54</xdr:col>
      <xdr:colOff>189865</xdr:colOff>
      <xdr:row>98</xdr:row>
      <xdr:rowOff>155663</xdr:rowOff>
    </xdr:to>
    <xdr:cxnSp macro="">
      <xdr:nvCxnSpPr>
        <xdr:cNvPr id="456" name="直線コネクタ 455"/>
        <xdr:cNvCxnSpPr/>
      </xdr:nvCxnSpPr>
      <xdr:spPr>
        <a:xfrm flipV="1">
          <a:off x="10475595" y="15650744"/>
          <a:ext cx="1270" cy="1307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159490</xdr:rowOff>
    </xdr:from>
    <xdr:ext cx="534377" cy="259045"/>
    <xdr:sp macro="" textlink="">
      <xdr:nvSpPr>
        <xdr:cNvPr id="457" name="土木費最小値テキスト"/>
        <xdr:cNvSpPr txBox="1"/>
      </xdr:nvSpPr>
      <xdr:spPr>
        <a:xfrm>
          <a:off x="10528300" y="1696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155663</xdr:rowOff>
    </xdr:from>
    <xdr:to>
      <xdr:col>55</xdr:col>
      <xdr:colOff>88900</xdr:colOff>
      <xdr:row>98</xdr:row>
      <xdr:rowOff>155663</xdr:rowOff>
    </xdr:to>
    <xdr:cxnSp macro="">
      <xdr:nvCxnSpPr>
        <xdr:cNvPr id="458" name="直線コネクタ 457"/>
        <xdr:cNvCxnSpPr/>
      </xdr:nvCxnSpPr>
      <xdr:spPr>
        <a:xfrm>
          <a:off x="10388600" y="1695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166921</xdr:rowOff>
    </xdr:from>
    <xdr:ext cx="534377" cy="259045"/>
    <xdr:sp macro="" textlink="">
      <xdr:nvSpPr>
        <xdr:cNvPr id="459" name="土木費最大値テキスト"/>
        <xdr:cNvSpPr txBox="1"/>
      </xdr:nvSpPr>
      <xdr:spPr>
        <a:xfrm>
          <a:off x="10528300" y="1542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48794</xdr:rowOff>
    </xdr:from>
    <xdr:to>
      <xdr:col>55</xdr:col>
      <xdr:colOff>88900</xdr:colOff>
      <xdr:row>91</xdr:row>
      <xdr:rowOff>48794</xdr:rowOff>
    </xdr:to>
    <xdr:cxnSp macro="">
      <xdr:nvCxnSpPr>
        <xdr:cNvPr id="460" name="直線コネクタ 459"/>
        <xdr:cNvCxnSpPr/>
      </xdr:nvCxnSpPr>
      <xdr:spPr>
        <a:xfrm>
          <a:off x="10388600" y="1565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166618</xdr:rowOff>
    </xdr:from>
    <xdr:to>
      <xdr:col>55</xdr:col>
      <xdr:colOff>0</xdr:colOff>
      <xdr:row>95</xdr:row>
      <xdr:rowOff>102591</xdr:rowOff>
    </xdr:to>
    <xdr:cxnSp macro="">
      <xdr:nvCxnSpPr>
        <xdr:cNvPr id="461" name="直線コネクタ 460"/>
        <xdr:cNvCxnSpPr/>
      </xdr:nvCxnSpPr>
      <xdr:spPr>
        <a:xfrm>
          <a:off x="9639300" y="16282918"/>
          <a:ext cx="838200" cy="10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47762</xdr:rowOff>
    </xdr:from>
    <xdr:ext cx="534377" cy="259045"/>
    <xdr:sp macro="" textlink="">
      <xdr:nvSpPr>
        <xdr:cNvPr id="462" name="土木費平均値テキスト"/>
        <xdr:cNvSpPr txBox="1"/>
      </xdr:nvSpPr>
      <xdr:spPr>
        <a:xfrm>
          <a:off x="10528300" y="1650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69335</xdr:rowOff>
    </xdr:from>
    <xdr:to>
      <xdr:col>55</xdr:col>
      <xdr:colOff>50800</xdr:colOff>
      <xdr:row>96</xdr:row>
      <xdr:rowOff>170935</xdr:rowOff>
    </xdr:to>
    <xdr:sp macro="" textlink="">
      <xdr:nvSpPr>
        <xdr:cNvPr id="463" name="フローチャート: 判断 462"/>
        <xdr:cNvSpPr/>
      </xdr:nvSpPr>
      <xdr:spPr>
        <a:xfrm>
          <a:off x="10426700" y="1652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166618</xdr:rowOff>
    </xdr:from>
    <xdr:to>
      <xdr:col>50</xdr:col>
      <xdr:colOff>114300</xdr:colOff>
      <xdr:row>95</xdr:row>
      <xdr:rowOff>83731</xdr:rowOff>
    </xdr:to>
    <xdr:cxnSp macro="">
      <xdr:nvCxnSpPr>
        <xdr:cNvPr id="464" name="直線コネクタ 463"/>
        <xdr:cNvCxnSpPr/>
      </xdr:nvCxnSpPr>
      <xdr:spPr>
        <a:xfrm flipV="1">
          <a:off x="8750300" y="16282918"/>
          <a:ext cx="889000" cy="8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31711</xdr:rowOff>
    </xdr:from>
    <xdr:to>
      <xdr:col>50</xdr:col>
      <xdr:colOff>165100</xdr:colOff>
      <xdr:row>96</xdr:row>
      <xdr:rowOff>133311</xdr:rowOff>
    </xdr:to>
    <xdr:sp macro="" textlink="">
      <xdr:nvSpPr>
        <xdr:cNvPr id="465" name="フローチャート: 判断 464"/>
        <xdr:cNvSpPr/>
      </xdr:nvSpPr>
      <xdr:spPr>
        <a:xfrm>
          <a:off x="9588500" y="1649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124438</xdr:rowOff>
    </xdr:from>
    <xdr:ext cx="534377" cy="259045"/>
    <xdr:sp macro="" textlink="">
      <xdr:nvSpPr>
        <xdr:cNvPr id="466" name="テキスト ボックス 465"/>
        <xdr:cNvSpPr txBox="1"/>
      </xdr:nvSpPr>
      <xdr:spPr>
        <a:xfrm>
          <a:off x="9372111" y="1658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45174</xdr:rowOff>
    </xdr:from>
    <xdr:to>
      <xdr:col>45</xdr:col>
      <xdr:colOff>177800</xdr:colOff>
      <xdr:row>95</xdr:row>
      <xdr:rowOff>83731</xdr:rowOff>
    </xdr:to>
    <xdr:cxnSp macro="">
      <xdr:nvCxnSpPr>
        <xdr:cNvPr id="467" name="直線コネクタ 466"/>
        <xdr:cNvCxnSpPr/>
      </xdr:nvCxnSpPr>
      <xdr:spPr>
        <a:xfrm>
          <a:off x="7861300" y="16332924"/>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57810</xdr:rowOff>
    </xdr:from>
    <xdr:to>
      <xdr:col>46</xdr:col>
      <xdr:colOff>38100</xdr:colOff>
      <xdr:row>96</xdr:row>
      <xdr:rowOff>159410</xdr:rowOff>
    </xdr:to>
    <xdr:sp macro="" textlink="">
      <xdr:nvSpPr>
        <xdr:cNvPr id="468" name="フローチャート: 判断 467"/>
        <xdr:cNvSpPr/>
      </xdr:nvSpPr>
      <xdr:spPr>
        <a:xfrm>
          <a:off x="8699500" y="165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150537</xdr:rowOff>
    </xdr:from>
    <xdr:ext cx="534377" cy="259045"/>
    <xdr:sp macro="" textlink="">
      <xdr:nvSpPr>
        <xdr:cNvPr id="469" name="テキスト ボックス 468"/>
        <xdr:cNvSpPr txBox="1"/>
      </xdr:nvSpPr>
      <xdr:spPr>
        <a:xfrm>
          <a:off x="8483111" y="1660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45174</xdr:rowOff>
    </xdr:from>
    <xdr:to>
      <xdr:col>41</xdr:col>
      <xdr:colOff>50800</xdr:colOff>
      <xdr:row>96</xdr:row>
      <xdr:rowOff>67824</xdr:rowOff>
    </xdr:to>
    <xdr:cxnSp macro="">
      <xdr:nvCxnSpPr>
        <xdr:cNvPr id="470" name="直線コネクタ 469"/>
        <xdr:cNvCxnSpPr/>
      </xdr:nvCxnSpPr>
      <xdr:spPr>
        <a:xfrm flipV="1">
          <a:off x="6972300" y="16332924"/>
          <a:ext cx="889000" cy="19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63715</xdr:rowOff>
    </xdr:from>
    <xdr:to>
      <xdr:col>41</xdr:col>
      <xdr:colOff>101600</xdr:colOff>
      <xdr:row>96</xdr:row>
      <xdr:rowOff>165315</xdr:rowOff>
    </xdr:to>
    <xdr:sp macro="" textlink="">
      <xdr:nvSpPr>
        <xdr:cNvPr id="471" name="フローチャート: 判断 470"/>
        <xdr:cNvSpPr/>
      </xdr:nvSpPr>
      <xdr:spPr>
        <a:xfrm>
          <a:off x="78105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156442</xdr:rowOff>
    </xdr:from>
    <xdr:ext cx="534377" cy="259045"/>
    <xdr:sp macro="" textlink="">
      <xdr:nvSpPr>
        <xdr:cNvPr id="472" name="テキスト ボックス 471"/>
        <xdr:cNvSpPr txBox="1"/>
      </xdr:nvSpPr>
      <xdr:spPr>
        <a:xfrm>
          <a:off x="7594111" y="1661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45371</xdr:rowOff>
    </xdr:from>
    <xdr:to>
      <xdr:col>36</xdr:col>
      <xdr:colOff>165100</xdr:colOff>
      <xdr:row>96</xdr:row>
      <xdr:rowOff>146971</xdr:rowOff>
    </xdr:to>
    <xdr:sp macro="" textlink="">
      <xdr:nvSpPr>
        <xdr:cNvPr id="473" name="フローチャート: 判断 472"/>
        <xdr:cNvSpPr/>
      </xdr:nvSpPr>
      <xdr:spPr>
        <a:xfrm>
          <a:off x="6921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138098</xdr:rowOff>
    </xdr:from>
    <xdr:ext cx="534377" cy="259045"/>
    <xdr:sp macro="" textlink="">
      <xdr:nvSpPr>
        <xdr:cNvPr id="474" name="テキスト ボックス 473"/>
        <xdr:cNvSpPr txBox="1"/>
      </xdr:nvSpPr>
      <xdr:spPr>
        <a:xfrm>
          <a:off x="6705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51791</xdr:rowOff>
    </xdr:from>
    <xdr:to>
      <xdr:col>55</xdr:col>
      <xdr:colOff>50800</xdr:colOff>
      <xdr:row>95</xdr:row>
      <xdr:rowOff>153391</xdr:rowOff>
    </xdr:to>
    <xdr:sp macro="" textlink="">
      <xdr:nvSpPr>
        <xdr:cNvPr id="480" name="楕円 479"/>
        <xdr:cNvSpPr/>
      </xdr:nvSpPr>
      <xdr:spPr>
        <a:xfrm>
          <a:off x="10426700" y="1633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74668</xdr:rowOff>
    </xdr:from>
    <xdr:ext cx="534377" cy="259045"/>
    <xdr:sp macro="" textlink="">
      <xdr:nvSpPr>
        <xdr:cNvPr id="481" name="土木費該当値テキスト"/>
        <xdr:cNvSpPr txBox="1"/>
      </xdr:nvSpPr>
      <xdr:spPr>
        <a:xfrm>
          <a:off x="10528300" y="1619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115818</xdr:rowOff>
    </xdr:from>
    <xdr:to>
      <xdr:col>50</xdr:col>
      <xdr:colOff>165100</xdr:colOff>
      <xdr:row>95</xdr:row>
      <xdr:rowOff>45968</xdr:rowOff>
    </xdr:to>
    <xdr:sp macro="" textlink="">
      <xdr:nvSpPr>
        <xdr:cNvPr id="482" name="楕円 481"/>
        <xdr:cNvSpPr/>
      </xdr:nvSpPr>
      <xdr:spPr>
        <a:xfrm>
          <a:off x="9588500" y="1623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62495</xdr:rowOff>
    </xdr:from>
    <xdr:ext cx="534377" cy="259045"/>
    <xdr:sp macro="" textlink="">
      <xdr:nvSpPr>
        <xdr:cNvPr id="483" name="テキスト ボックス 482"/>
        <xdr:cNvSpPr txBox="1"/>
      </xdr:nvSpPr>
      <xdr:spPr>
        <a:xfrm>
          <a:off x="9372111" y="1600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32931</xdr:rowOff>
    </xdr:from>
    <xdr:to>
      <xdr:col>46</xdr:col>
      <xdr:colOff>38100</xdr:colOff>
      <xdr:row>95</xdr:row>
      <xdr:rowOff>134531</xdr:rowOff>
    </xdr:to>
    <xdr:sp macro="" textlink="">
      <xdr:nvSpPr>
        <xdr:cNvPr id="484" name="楕円 483"/>
        <xdr:cNvSpPr/>
      </xdr:nvSpPr>
      <xdr:spPr>
        <a:xfrm>
          <a:off x="8699500" y="1632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151058</xdr:rowOff>
    </xdr:from>
    <xdr:ext cx="534377" cy="259045"/>
    <xdr:sp macro="" textlink="">
      <xdr:nvSpPr>
        <xdr:cNvPr id="485" name="テキスト ボックス 484"/>
        <xdr:cNvSpPr txBox="1"/>
      </xdr:nvSpPr>
      <xdr:spPr>
        <a:xfrm>
          <a:off x="8483111" y="160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165824</xdr:rowOff>
    </xdr:from>
    <xdr:to>
      <xdr:col>41</xdr:col>
      <xdr:colOff>101600</xdr:colOff>
      <xdr:row>95</xdr:row>
      <xdr:rowOff>95974</xdr:rowOff>
    </xdr:to>
    <xdr:sp macro="" textlink="">
      <xdr:nvSpPr>
        <xdr:cNvPr id="486" name="楕円 485"/>
        <xdr:cNvSpPr/>
      </xdr:nvSpPr>
      <xdr:spPr>
        <a:xfrm>
          <a:off x="7810500" y="162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112501</xdr:rowOff>
    </xdr:from>
    <xdr:ext cx="534377" cy="259045"/>
    <xdr:sp macro="" textlink="">
      <xdr:nvSpPr>
        <xdr:cNvPr id="487" name="テキスト ボックス 486"/>
        <xdr:cNvSpPr txBox="1"/>
      </xdr:nvSpPr>
      <xdr:spPr>
        <a:xfrm>
          <a:off x="7594111" y="1605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17024</xdr:rowOff>
    </xdr:from>
    <xdr:to>
      <xdr:col>36</xdr:col>
      <xdr:colOff>165100</xdr:colOff>
      <xdr:row>96</xdr:row>
      <xdr:rowOff>118624</xdr:rowOff>
    </xdr:to>
    <xdr:sp macro="" textlink="">
      <xdr:nvSpPr>
        <xdr:cNvPr id="488" name="楕円 487"/>
        <xdr:cNvSpPr/>
      </xdr:nvSpPr>
      <xdr:spPr>
        <a:xfrm>
          <a:off x="6921500" y="164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135151</xdr:rowOff>
    </xdr:from>
    <xdr:ext cx="534377" cy="259045"/>
    <xdr:sp macro="" textlink="">
      <xdr:nvSpPr>
        <xdr:cNvPr id="489" name="テキスト ボックス 488"/>
        <xdr:cNvSpPr txBox="1"/>
      </xdr:nvSpPr>
      <xdr:spPr>
        <a:xfrm>
          <a:off x="6705111" y="1625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29809</xdr:rowOff>
    </xdr:from>
    <xdr:to>
      <xdr:col>85</xdr:col>
      <xdr:colOff>126364</xdr:colOff>
      <xdr:row>39</xdr:row>
      <xdr:rowOff>12990</xdr:rowOff>
    </xdr:to>
    <xdr:cxnSp macro="">
      <xdr:nvCxnSpPr>
        <xdr:cNvPr id="516" name="直線コネクタ 515"/>
        <xdr:cNvCxnSpPr/>
      </xdr:nvCxnSpPr>
      <xdr:spPr>
        <a:xfrm flipV="1">
          <a:off x="16317595" y="5173309"/>
          <a:ext cx="1269" cy="152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16817</xdr:rowOff>
    </xdr:from>
    <xdr:ext cx="469744" cy="259045"/>
    <xdr:sp macro="" textlink="">
      <xdr:nvSpPr>
        <xdr:cNvPr id="517" name="消防費最小値テキスト"/>
        <xdr:cNvSpPr txBox="1"/>
      </xdr:nvSpPr>
      <xdr:spPr>
        <a:xfrm>
          <a:off x="16370300" y="670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12990</xdr:rowOff>
    </xdr:from>
    <xdr:to>
      <xdr:col>86</xdr:col>
      <xdr:colOff>25400</xdr:colOff>
      <xdr:row>39</xdr:row>
      <xdr:rowOff>12990</xdr:rowOff>
    </xdr:to>
    <xdr:cxnSp macro="">
      <xdr:nvCxnSpPr>
        <xdr:cNvPr id="518" name="直線コネクタ 517"/>
        <xdr:cNvCxnSpPr/>
      </xdr:nvCxnSpPr>
      <xdr:spPr>
        <a:xfrm>
          <a:off x="16230600" y="669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147936</xdr:rowOff>
    </xdr:from>
    <xdr:ext cx="534377" cy="259045"/>
    <xdr:sp macro="" textlink="">
      <xdr:nvSpPr>
        <xdr:cNvPr id="519" name="消防費最大値テキスト"/>
        <xdr:cNvSpPr txBox="1"/>
      </xdr:nvSpPr>
      <xdr:spPr>
        <a:xfrm>
          <a:off x="16370300" y="49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29809</xdr:rowOff>
    </xdr:from>
    <xdr:to>
      <xdr:col>86</xdr:col>
      <xdr:colOff>25400</xdr:colOff>
      <xdr:row>30</xdr:row>
      <xdr:rowOff>29809</xdr:rowOff>
    </xdr:to>
    <xdr:cxnSp macro="">
      <xdr:nvCxnSpPr>
        <xdr:cNvPr id="520" name="直線コネクタ 519"/>
        <xdr:cNvCxnSpPr/>
      </xdr:nvCxnSpPr>
      <xdr:spPr>
        <a:xfrm>
          <a:off x="16230600" y="51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154232</xdr:rowOff>
    </xdr:from>
    <xdr:to>
      <xdr:col>85</xdr:col>
      <xdr:colOff>127000</xdr:colOff>
      <xdr:row>36</xdr:row>
      <xdr:rowOff>167622</xdr:rowOff>
    </xdr:to>
    <xdr:cxnSp macro="">
      <xdr:nvCxnSpPr>
        <xdr:cNvPr id="521" name="直線コネクタ 520"/>
        <xdr:cNvCxnSpPr/>
      </xdr:nvCxnSpPr>
      <xdr:spPr>
        <a:xfrm>
          <a:off x="15481300" y="6326432"/>
          <a:ext cx="8382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99367</xdr:rowOff>
    </xdr:from>
    <xdr:ext cx="534377" cy="259045"/>
    <xdr:sp macro="" textlink="">
      <xdr:nvSpPr>
        <xdr:cNvPr id="522" name="消防費平均値テキスト"/>
        <xdr:cNvSpPr txBox="1"/>
      </xdr:nvSpPr>
      <xdr:spPr>
        <a:xfrm>
          <a:off x="16370300" y="5928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76490</xdr:rowOff>
    </xdr:from>
    <xdr:to>
      <xdr:col>85</xdr:col>
      <xdr:colOff>177800</xdr:colOff>
      <xdr:row>36</xdr:row>
      <xdr:rowOff>6640</xdr:rowOff>
    </xdr:to>
    <xdr:sp macro="" textlink="">
      <xdr:nvSpPr>
        <xdr:cNvPr id="523" name="フローチャート: 判断 522"/>
        <xdr:cNvSpPr/>
      </xdr:nvSpPr>
      <xdr:spPr>
        <a:xfrm>
          <a:off x="16268700" y="60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154232</xdr:rowOff>
    </xdr:from>
    <xdr:to>
      <xdr:col>81</xdr:col>
      <xdr:colOff>50800</xdr:colOff>
      <xdr:row>37</xdr:row>
      <xdr:rowOff>88428</xdr:rowOff>
    </xdr:to>
    <xdr:cxnSp macro="">
      <xdr:nvCxnSpPr>
        <xdr:cNvPr id="524" name="直線コネクタ 523"/>
        <xdr:cNvCxnSpPr/>
      </xdr:nvCxnSpPr>
      <xdr:spPr>
        <a:xfrm flipV="1">
          <a:off x="14592300" y="6326432"/>
          <a:ext cx="889000" cy="1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8727</xdr:rowOff>
    </xdr:from>
    <xdr:to>
      <xdr:col>81</xdr:col>
      <xdr:colOff>101600</xdr:colOff>
      <xdr:row>35</xdr:row>
      <xdr:rowOff>110327</xdr:rowOff>
    </xdr:to>
    <xdr:sp macro="" textlink="">
      <xdr:nvSpPr>
        <xdr:cNvPr id="525" name="フローチャート: 判断 524"/>
        <xdr:cNvSpPr/>
      </xdr:nvSpPr>
      <xdr:spPr>
        <a:xfrm>
          <a:off x="154305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126854</xdr:rowOff>
    </xdr:from>
    <xdr:ext cx="534377" cy="259045"/>
    <xdr:sp macro="" textlink="">
      <xdr:nvSpPr>
        <xdr:cNvPr id="526" name="テキスト ボックス 525"/>
        <xdr:cNvSpPr txBox="1"/>
      </xdr:nvSpPr>
      <xdr:spPr>
        <a:xfrm>
          <a:off x="15214111" y="578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88428</xdr:rowOff>
    </xdr:from>
    <xdr:to>
      <xdr:col>76</xdr:col>
      <xdr:colOff>114300</xdr:colOff>
      <xdr:row>37</xdr:row>
      <xdr:rowOff>170724</xdr:rowOff>
    </xdr:to>
    <xdr:cxnSp macro="">
      <xdr:nvCxnSpPr>
        <xdr:cNvPr id="527" name="直線コネクタ 526"/>
        <xdr:cNvCxnSpPr/>
      </xdr:nvCxnSpPr>
      <xdr:spPr>
        <a:xfrm flipV="1">
          <a:off x="13703300" y="643207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33220</xdr:rowOff>
    </xdr:from>
    <xdr:to>
      <xdr:col>76</xdr:col>
      <xdr:colOff>165100</xdr:colOff>
      <xdr:row>35</xdr:row>
      <xdr:rowOff>134820</xdr:rowOff>
    </xdr:to>
    <xdr:sp macro="" textlink="">
      <xdr:nvSpPr>
        <xdr:cNvPr id="528" name="フローチャート: 判断 527"/>
        <xdr:cNvSpPr/>
      </xdr:nvSpPr>
      <xdr:spPr>
        <a:xfrm>
          <a:off x="14541500" y="60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151347</xdr:rowOff>
    </xdr:from>
    <xdr:ext cx="534377" cy="259045"/>
    <xdr:sp macro="" textlink="">
      <xdr:nvSpPr>
        <xdr:cNvPr id="529" name="テキスト ボックス 528"/>
        <xdr:cNvSpPr txBox="1"/>
      </xdr:nvSpPr>
      <xdr:spPr>
        <a:xfrm>
          <a:off x="14325111" y="580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170724</xdr:rowOff>
    </xdr:from>
    <xdr:to>
      <xdr:col>71</xdr:col>
      <xdr:colOff>177800</xdr:colOff>
      <xdr:row>38</xdr:row>
      <xdr:rowOff>51036</xdr:rowOff>
    </xdr:to>
    <xdr:cxnSp macro="">
      <xdr:nvCxnSpPr>
        <xdr:cNvPr id="530" name="直線コネクタ 529"/>
        <xdr:cNvCxnSpPr/>
      </xdr:nvCxnSpPr>
      <xdr:spPr>
        <a:xfrm flipV="1">
          <a:off x="12814300" y="6514374"/>
          <a:ext cx="889000" cy="5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84981</xdr:rowOff>
    </xdr:from>
    <xdr:to>
      <xdr:col>72</xdr:col>
      <xdr:colOff>38100</xdr:colOff>
      <xdr:row>36</xdr:row>
      <xdr:rowOff>15131</xdr:rowOff>
    </xdr:to>
    <xdr:sp macro="" textlink="">
      <xdr:nvSpPr>
        <xdr:cNvPr id="531" name="フローチャート: 判断 530"/>
        <xdr:cNvSpPr/>
      </xdr:nvSpPr>
      <xdr:spPr>
        <a:xfrm>
          <a:off x="13652500" y="608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31658</xdr:rowOff>
    </xdr:from>
    <xdr:ext cx="534377" cy="259045"/>
    <xdr:sp macro="" textlink="">
      <xdr:nvSpPr>
        <xdr:cNvPr id="532" name="テキスト ボックス 531"/>
        <xdr:cNvSpPr txBox="1"/>
      </xdr:nvSpPr>
      <xdr:spPr>
        <a:xfrm>
          <a:off x="13436111" y="58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95758</xdr:rowOff>
    </xdr:from>
    <xdr:to>
      <xdr:col>67</xdr:col>
      <xdr:colOff>101600</xdr:colOff>
      <xdr:row>36</xdr:row>
      <xdr:rowOff>25908</xdr:rowOff>
    </xdr:to>
    <xdr:sp macro="" textlink="">
      <xdr:nvSpPr>
        <xdr:cNvPr id="533" name="フローチャート: 判断 532"/>
        <xdr:cNvSpPr/>
      </xdr:nvSpPr>
      <xdr:spPr>
        <a:xfrm>
          <a:off x="12763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42435</xdr:rowOff>
    </xdr:from>
    <xdr:ext cx="534377" cy="259045"/>
    <xdr:sp macro="" textlink="">
      <xdr:nvSpPr>
        <xdr:cNvPr id="534" name="テキスト ボックス 533"/>
        <xdr:cNvSpPr txBox="1"/>
      </xdr:nvSpPr>
      <xdr:spPr>
        <a:xfrm>
          <a:off x="12547111" y="5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116822</xdr:rowOff>
    </xdr:from>
    <xdr:to>
      <xdr:col>85</xdr:col>
      <xdr:colOff>177800</xdr:colOff>
      <xdr:row>37</xdr:row>
      <xdr:rowOff>46972</xdr:rowOff>
    </xdr:to>
    <xdr:sp macro="" textlink="">
      <xdr:nvSpPr>
        <xdr:cNvPr id="540" name="楕円 539"/>
        <xdr:cNvSpPr/>
      </xdr:nvSpPr>
      <xdr:spPr>
        <a:xfrm>
          <a:off x="16268700" y="628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95249</xdr:rowOff>
    </xdr:from>
    <xdr:ext cx="534377" cy="259045"/>
    <xdr:sp macro="" textlink="">
      <xdr:nvSpPr>
        <xdr:cNvPr id="541" name="消防費該当値テキスト"/>
        <xdr:cNvSpPr txBox="1"/>
      </xdr:nvSpPr>
      <xdr:spPr>
        <a:xfrm>
          <a:off x="16370300" y="626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103432</xdr:rowOff>
    </xdr:from>
    <xdr:to>
      <xdr:col>81</xdr:col>
      <xdr:colOff>101600</xdr:colOff>
      <xdr:row>37</xdr:row>
      <xdr:rowOff>33582</xdr:rowOff>
    </xdr:to>
    <xdr:sp macro="" textlink="">
      <xdr:nvSpPr>
        <xdr:cNvPr id="542" name="楕円 541"/>
        <xdr:cNvSpPr/>
      </xdr:nvSpPr>
      <xdr:spPr>
        <a:xfrm>
          <a:off x="15430500" y="627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24709</xdr:rowOff>
    </xdr:from>
    <xdr:ext cx="534377" cy="259045"/>
    <xdr:sp macro="" textlink="">
      <xdr:nvSpPr>
        <xdr:cNvPr id="543" name="テキスト ボックス 542"/>
        <xdr:cNvSpPr txBox="1"/>
      </xdr:nvSpPr>
      <xdr:spPr>
        <a:xfrm>
          <a:off x="15214111" y="636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37628</xdr:rowOff>
    </xdr:from>
    <xdr:to>
      <xdr:col>76</xdr:col>
      <xdr:colOff>165100</xdr:colOff>
      <xdr:row>37</xdr:row>
      <xdr:rowOff>139228</xdr:rowOff>
    </xdr:to>
    <xdr:sp macro="" textlink="">
      <xdr:nvSpPr>
        <xdr:cNvPr id="544" name="楕円 543"/>
        <xdr:cNvSpPr/>
      </xdr:nvSpPr>
      <xdr:spPr>
        <a:xfrm>
          <a:off x="14541500" y="63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130355</xdr:rowOff>
    </xdr:from>
    <xdr:ext cx="534377" cy="259045"/>
    <xdr:sp macro="" textlink="">
      <xdr:nvSpPr>
        <xdr:cNvPr id="545" name="テキスト ボックス 544"/>
        <xdr:cNvSpPr txBox="1"/>
      </xdr:nvSpPr>
      <xdr:spPr>
        <a:xfrm>
          <a:off x="14325111" y="647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119924</xdr:rowOff>
    </xdr:from>
    <xdr:to>
      <xdr:col>72</xdr:col>
      <xdr:colOff>38100</xdr:colOff>
      <xdr:row>38</xdr:row>
      <xdr:rowOff>50074</xdr:rowOff>
    </xdr:to>
    <xdr:sp macro="" textlink="">
      <xdr:nvSpPr>
        <xdr:cNvPr id="546" name="楕円 545"/>
        <xdr:cNvSpPr/>
      </xdr:nvSpPr>
      <xdr:spPr>
        <a:xfrm>
          <a:off x="13652500" y="64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41201</xdr:rowOff>
    </xdr:from>
    <xdr:ext cx="469744" cy="259045"/>
    <xdr:sp macro="" textlink="">
      <xdr:nvSpPr>
        <xdr:cNvPr id="547" name="テキスト ボックス 546"/>
        <xdr:cNvSpPr txBox="1"/>
      </xdr:nvSpPr>
      <xdr:spPr>
        <a:xfrm>
          <a:off x="13468428" y="655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236</xdr:rowOff>
    </xdr:from>
    <xdr:to>
      <xdr:col>67</xdr:col>
      <xdr:colOff>101600</xdr:colOff>
      <xdr:row>38</xdr:row>
      <xdr:rowOff>101836</xdr:rowOff>
    </xdr:to>
    <xdr:sp macro="" textlink="">
      <xdr:nvSpPr>
        <xdr:cNvPr id="548" name="楕円 547"/>
        <xdr:cNvSpPr/>
      </xdr:nvSpPr>
      <xdr:spPr>
        <a:xfrm>
          <a:off x="12763500" y="651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92963</xdr:rowOff>
    </xdr:from>
    <xdr:ext cx="469744" cy="259045"/>
    <xdr:sp macro="" textlink="">
      <xdr:nvSpPr>
        <xdr:cNvPr id="549" name="テキスト ボックス 548"/>
        <xdr:cNvSpPr txBox="1"/>
      </xdr:nvSpPr>
      <xdr:spPr>
        <a:xfrm>
          <a:off x="12579428" y="660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80329</xdr:rowOff>
    </xdr:from>
    <xdr:to>
      <xdr:col>85</xdr:col>
      <xdr:colOff>126364</xdr:colOff>
      <xdr:row>59</xdr:row>
      <xdr:rowOff>14787</xdr:rowOff>
    </xdr:to>
    <xdr:cxnSp macro="">
      <xdr:nvCxnSpPr>
        <xdr:cNvPr id="576" name="直線コネクタ 575"/>
        <xdr:cNvCxnSpPr/>
      </xdr:nvCxnSpPr>
      <xdr:spPr>
        <a:xfrm flipV="1">
          <a:off x="16317595" y="8652829"/>
          <a:ext cx="1269" cy="147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18614</xdr:rowOff>
    </xdr:from>
    <xdr:ext cx="534377" cy="259045"/>
    <xdr:sp macro="" textlink="">
      <xdr:nvSpPr>
        <xdr:cNvPr id="577" name="教育費最小値テキスト"/>
        <xdr:cNvSpPr txBox="1"/>
      </xdr:nvSpPr>
      <xdr:spPr>
        <a:xfrm>
          <a:off x="16370300" y="101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14787</xdr:rowOff>
    </xdr:from>
    <xdr:to>
      <xdr:col>86</xdr:col>
      <xdr:colOff>25400</xdr:colOff>
      <xdr:row>59</xdr:row>
      <xdr:rowOff>14787</xdr:rowOff>
    </xdr:to>
    <xdr:cxnSp macro="">
      <xdr:nvCxnSpPr>
        <xdr:cNvPr id="578" name="直線コネクタ 577"/>
        <xdr:cNvCxnSpPr/>
      </xdr:nvCxnSpPr>
      <xdr:spPr>
        <a:xfrm>
          <a:off x="16230600" y="1013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27006</xdr:rowOff>
    </xdr:from>
    <xdr:ext cx="534377" cy="259045"/>
    <xdr:sp macro="" textlink="">
      <xdr:nvSpPr>
        <xdr:cNvPr id="579" name="教育費最大値テキスト"/>
        <xdr:cNvSpPr txBox="1"/>
      </xdr:nvSpPr>
      <xdr:spPr>
        <a:xfrm>
          <a:off x="16370300" y="84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80329</xdr:rowOff>
    </xdr:from>
    <xdr:to>
      <xdr:col>86</xdr:col>
      <xdr:colOff>25400</xdr:colOff>
      <xdr:row>50</xdr:row>
      <xdr:rowOff>80329</xdr:rowOff>
    </xdr:to>
    <xdr:cxnSp macro="">
      <xdr:nvCxnSpPr>
        <xdr:cNvPr id="580" name="直線コネクタ 579"/>
        <xdr:cNvCxnSpPr/>
      </xdr:nvCxnSpPr>
      <xdr:spPr>
        <a:xfrm>
          <a:off x="16230600" y="865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120890</xdr:rowOff>
    </xdr:from>
    <xdr:to>
      <xdr:col>85</xdr:col>
      <xdr:colOff>127000</xdr:colOff>
      <xdr:row>57</xdr:row>
      <xdr:rowOff>147701</xdr:rowOff>
    </xdr:to>
    <xdr:cxnSp macro="">
      <xdr:nvCxnSpPr>
        <xdr:cNvPr id="581" name="直線コネクタ 580"/>
        <xdr:cNvCxnSpPr/>
      </xdr:nvCxnSpPr>
      <xdr:spPr>
        <a:xfrm>
          <a:off x="15481300" y="9722090"/>
          <a:ext cx="838200" cy="19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47475</xdr:rowOff>
    </xdr:from>
    <xdr:ext cx="534377" cy="259045"/>
    <xdr:sp macro="" textlink="">
      <xdr:nvSpPr>
        <xdr:cNvPr id="582" name="教育費平均値テキスト"/>
        <xdr:cNvSpPr txBox="1"/>
      </xdr:nvSpPr>
      <xdr:spPr>
        <a:xfrm>
          <a:off x="16370300" y="9477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24598</xdr:rowOff>
    </xdr:from>
    <xdr:to>
      <xdr:col>85</xdr:col>
      <xdr:colOff>177800</xdr:colOff>
      <xdr:row>56</xdr:row>
      <xdr:rowOff>126198</xdr:rowOff>
    </xdr:to>
    <xdr:sp macro="" textlink="">
      <xdr:nvSpPr>
        <xdr:cNvPr id="583" name="フローチャート: 判断 582"/>
        <xdr:cNvSpPr/>
      </xdr:nvSpPr>
      <xdr:spPr>
        <a:xfrm>
          <a:off x="16268700" y="962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120890</xdr:rowOff>
    </xdr:from>
    <xdr:to>
      <xdr:col>81</xdr:col>
      <xdr:colOff>50800</xdr:colOff>
      <xdr:row>57</xdr:row>
      <xdr:rowOff>581</xdr:rowOff>
    </xdr:to>
    <xdr:cxnSp macro="">
      <xdr:nvCxnSpPr>
        <xdr:cNvPr id="584" name="直線コネクタ 583"/>
        <xdr:cNvCxnSpPr/>
      </xdr:nvCxnSpPr>
      <xdr:spPr>
        <a:xfrm flipV="1">
          <a:off x="14592300" y="9722090"/>
          <a:ext cx="889000" cy="5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133151</xdr:rowOff>
    </xdr:from>
    <xdr:to>
      <xdr:col>81</xdr:col>
      <xdr:colOff>101600</xdr:colOff>
      <xdr:row>56</xdr:row>
      <xdr:rowOff>63301</xdr:rowOff>
    </xdr:to>
    <xdr:sp macro="" textlink="">
      <xdr:nvSpPr>
        <xdr:cNvPr id="585" name="フローチャート: 判断 584"/>
        <xdr:cNvSpPr/>
      </xdr:nvSpPr>
      <xdr:spPr>
        <a:xfrm>
          <a:off x="15430500" y="95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79828</xdr:rowOff>
    </xdr:from>
    <xdr:ext cx="534377" cy="259045"/>
    <xdr:sp macro="" textlink="">
      <xdr:nvSpPr>
        <xdr:cNvPr id="586" name="テキスト ボックス 585"/>
        <xdr:cNvSpPr txBox="1"/>
      </xdr:nvSpPr>
      <xdr:spPr>
        <a:xfrm>
          <a:off x="15214111" y="93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153546</xdr:rowOff>
    </xdr:from>
    <xdr:to>
      <xdr:col>76</xdr:col>
      <xdr:colOff>114300</xdr:colOff>
      <xdr:row>57</xdr:row>
      <xdr:rowOff>581</xdr:rowOff>
    </xdr:to>
    <xdr:cxnSp macro="">
      <xdr:nvCxnSpPr>
        <xdr:cNvPr id="587" name="直線コネクタ 586"/>
        <xdr:cNvCxnSpPr/>
      </xdr:nvCxnSpPr>
      <xdr:spPr>
        <a:xfrm>
          <a:off x="13703300" y="9754746"/>
          <a:ext cx="889000" cy="1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84752</xdr:rowOff>
    </xdr:from>
    <xdr:to>
      <xdr:col>76</xdr:col>
      <xdr:colOff>165100</xdr:colOff>
      <xdr:row>57</xdr:row>
      <xdr:rowOff>14902</xdr:rowOff>
    </xdr:to>
    <xdr:sp macro="" textlink="">
      <xdr:nvSpPr>
        <xdr:cNvPr id="588" name="フローチャート: 判断 587"/>
        <xdr:cNvSpPr/>
      </xdr:nvSpPr>
      <xdr:spPr>
        <a:xfrm>
          <a:off x="14541500" y="96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31429</xdr:rowOff>
    </xdr:from>
    <xdr:ext cx="534377" cy="259045"/>
    <xdr:sp macro="" textlink="">
      <xdr:nvSpPr>
        <xdr:cNvPr id="589" name="テキスト ボックス 588"/>
        <xdr:cNvSpPr txBox="1"/>
      </xdr:nvSpPr>
      <xdr:spPr>
        <a:xfrm>
          <a:off x="14325111" y="94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153546</xdr:rowOff>
    </xdr:from>
    <xdr:to>
      <xdr:col>71</xdr:col>
      <xdr:colOff>177800</xdr:colOff>
      <xdr:row>57</xdr:row>
      <xdr:rowOff>153645</xdr:rowOff>
    </xdr:to>
    <xdr:cxnSp macro="">
      <xdr:nvCxnSpPr>
        <xdr:cNvPr id="590" name="直線コネクタ 589"/>
        <xdr:cNvCxnSpPr/>
      </xdr:nvCxnSpPr>
      <xdr:spPr>
        <a:xfrm flipV="1">
          <a:off x="12814300" y="9754746"/>
          <a:ext cx="889000" cy="17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64929</xdr:rowOff>
    </xdr:from>
    <xdr:to>
      <xdr:col>72</xdr:col>
      <xdr:colOff>38100</xdr:colOff>
      <xdr:row>57</xdr:row>
      <xdr:rowOff>166529</xdr:rowOff>
    </xdr:to>
    <xdr:sp macro="" textlink="">
      <xdr:nvSpPr>
        <xdr:cNvPr id="591" name="フローチャート: 判断 590"/>
        <xdr:cNvSpPr/>
      </xdr:nvSpPr>
      <xdr:spPr>
        <a:xfrm>
          <a:off x="13652500" y="983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157656</xdr:rowOff>
    </xdr:from>
    <xdr:ext cx="534377" cy="259045"/>
    <xdr:sp macro="" textlink="">
      <xdr:nvSpPr>
        <xdr:cNvPr id="592" name="テキスト ボックス 591"/>
        <xdr:cNvSpPr txBox="1"/>
      </xdr:nvSpPr>
      <xdr:spPr>
        <a:xfrm>
          <a:off x="13436111" y="993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17218</xdr:rowOff>
    </xdr:from>
    <xdr:to>
      <xdr:col>67</xdr:col>
      <xdr:colOff>101600</xdr:colOff>
      <xdr:row>57</xdr:row>
      <xdr:rowOff>118818</xdr:rowOff>
    </xdr:to>
    <xdr:sp macro="" textlink="">
      <xdr:nvSpPr>
        <xdr:cNvPr id="593" name="フローチャート: 判断 592"/>
        <xdr:cNvSpPr/>
      </xdr:nvSpPr>
      <xdr:spPr>
        <a:xfrm>
          <a:off x="12763500" y="978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135345</xdr:rowOff>
    </xdr:from>
    <xdr:ext cx="534377" cy="259045"/>
    <xdr:sp macro="" textlink="">
      <xdr:nvSpPr>
        <xdr:cNvPr id="594" name="テキスト ボックス 593"/>
        <xdr:cNvSpPr txBox="1"/>
      </xdr:nvSpPr>
      <xdr:spPr>
        <a:xfrm>
          <a:off x="12547111" y="956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96901</xdr:rowOff>
    </xdr:from>
    <xdr:to>
      <xdr:col>85</xdr:col>
      <xdr:colOff>177800</xdr:colOff>
      <xdr:row>58</xdr:row>
      <xdr:rowOff>27051</xdr:rowOff>
    </xdr:to>
    <xdr:sp macro="" textlink="">
      <xdr:nvSpPr>
        <xdr:cNvPr id="600" name="楕円 599"/>
        <xdr:cNvSpPr/>
      </xdr:nvSpPr>
      <xdr:spPr>
        <a:xfrm>
          <a:off x="16268700" y="986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75328</xdr:rowOff>
    </xdr:from>
    <xdr:ext cx="534377" cy="259045"/>
    <xdr:sp macro="" textlink="">
      <xdr:nvSpPr>
        <xdr:cNvPr id="601" name="教育費該当値テキスト"/>
        <xdr:cNvSpPr txBox="1"/>
      </xdr:nvSpPr>
      <xdr:spPr>
        <a:xfrm>
          <a:off x="16370300" y="984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70090</xdr:rowOff>
    </xdr:from>
    <xdr:to>
      <xdr:col>81</xdr:col>
      <xdr:colOff>101600</xdr:colOff>
      <xdr:row>57</xdr:row>
      <xdr:rowOff>240</xdr:rowOff>
    </xdr:to>
    <xdr:sp macro="" textlink="">
      <xdr:nvSpPr>
        <xdr:cNvPr id="602" name="楕円 601"/>
        <xdr:cNvSpPr/>
      </xdr:nvSpPr>
      <xdr:spPr>
        <a:xfrm>
          <a:off x="15430500" y="967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162817</xdr:rowOff>
    </xdr:from>
    <xdr:ext cx="534377" cy="259045"/>
    <xdr:sp macro="" textlink="">
      <xdr:nvSpPr>
        <xdr:cNvPr id="603" name="テキスト ボックス 602"/>
        <xdr:cNvSpPr txBox="1"/>
      </xdr:nvSpPr>
      <xdr:spPr>
        <a:xfrm>
          <a:off x="15214111" y="976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121231</xdr:rowOff>
    </xdr:from>
    <xdr:to>
      <xdr:col>76</xdr:col>
      <xdr:colOff>165100</xdr:colOff>
      <xdr:row>57</xdr:row>
      <xdr:rowOff>51381</xdr:rowOff>
    </xdr:to>
    <xdr:sp macro="" textlink="">
      <xdr:nvSpPr>
        <xdr:cNvPr id="604" name="楕円 603"/>
        <xdr:cNvSpPr/>
      </xdr:nvSpPr>
      <xdr:spPr>
        <a:xfrm>
          <a:off x="14541500" y="972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42508</xdr:rowOff>
    </xdr:from>
    <xdr:ext cx="534377" cy="259045"/>
    <xdr:sp macro="" textlink="">
      <xdr:nvSpPr>
        <xdr:cNvPr id="605" name="テキスト ボックス 604"/>
        <xdr:cNvSpPr txBox="1"/>
      </xdr:nvSpPr>
      <xdr:spPr>
        <a:xfrm>
          <a:off x="14325111" y="981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102746</xdr:rowOff>
    </xdr:from>
    <xdr:to>
      <xdr:col>72</xdr:col>
      <xdr:colOff>38100</xdr:colOff>
      <xdr:row>57</xdr:row>
      <xdr:rowOff>32896</xdr:rowOff>
    </xdr:to>
    <xdr:sp macro="" textlink="">
      <xdr:nvSpPr>
        <xdr:cNvPr id="606" name="楕円 605"/>
        <xdr:cNvSpPr/>
      </xdr:nvSpPr>
      <xdr:spPr>
        <a:xfrm>
          <a:off x="13652500" y="970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49423</xdr:rowOff>
    </xdr:from>
    <xdr:ext cx="534377" cy="259045"/>
    <xdr:sp macro="" textlink="">
      <xdr:nvSpPr>
        <xdr:cNvPr id="607" name="テキスト ボックス 606"/>
        <xdr:cNvSpPr txBox="1"/>
      </xdr:nvSpPr>
      <xdr:spPr>
        <a:xfrm>
          <a:off x="13436111" y="947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102845</xdr:rowOff>
    </xdr:from>
    <xdr:to>
      <xdr:col>67</xdr:col>
      <xdr:colOff>101600</xdr:colOff>
      <xdr:row>58</xdr:row>
      <xdr:rowOff>32995</xdr:rowOff>
    </xdr:to>
    <xdr:sp macro="" textlink="">
      <xdr:nvSpPr>
        <xdr:cNvPr id="608" name="楕円 607"/>
        <xdr:cNvSpPr/>
      </xdr:nvSpPr>
      <xdr:spPr>
        <a:xfrm>
          <a:off x="12763500" y="987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24122</xdr:rowOff>
    </xdr:from>
    <xdr:ext cx="534377" cy="259045"/>
    <xdr:sp macro="" textlink="">
      <xdr:nvSpPr>
        <xdr:cNvPr id="609" name="テキスト ボックス 608"/>
        <xdr:cNvSpPr txBox="1"/>
      </xdr:nvSpPr>
      <xdr:spPr>
        <a:xfrm>
          <a:off x="12547111" y="99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45837</xdr:rowOff>
    </xdr:from>
    <xdr:to>
      <xdr:col>85</xdr:col>
      <xdr:colOff>126364</xdr:colOff>
      <xdr:row>78</xdr:row>
      <xdr:rowOff>139700</xdr:rowOff>
    </xdr:to>
    <xdr:cxnSp macro="">
      <xdr:nvCxnSpPr>
        <xdr:cNvPr id="631" name="直線コネクタ 630"/>
        <xdr:cNvCxnSpPr/>
      </xdr:nvCxnSpPr>
      <xdr:spPr>
        <a:xfrm flipV="1">
          <a:off x="16317595" y="12390237"/>
          <a:ext cx="1269" cy="112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163964</xdr:rowOff>
    </xdr:from>
    <xdr:ext cx="534377" cy="259045"/>
    <xdr:sp macro="" textlink="">
      <xdr:nvSpPr>
        <xdr:cNvPr id="634" name="災害復旧費最大値テキスト"/>
        <xdr:cNvSpPr txBox="1"/>
      </xdr:nvSpPr>
      <xdr:spPr>
        <a:xfrm>
          <a:off x="16370300" y="121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45837</xdr:rowOff>
    </xdr:from>
    <xdr:to>
      <xdr:col>86</xdr:col>
      <xdr:colOff>25400</xdr:colOff>
      <xdr:row>72</xdr:row>
      <xdr:rowOff>45837</xdr:rowOff>
    </xdr:to>
    <xdr:cxnSp macro="">
      <xdr:nvCxnSpPr>
        <xdr:cNvPr id="635" name="直線コネクタ 634"/>
        <xdr:cNvCxnSpPr/>
      </xdr:nvCxnSpPr>
      <xdr:spPr>
        <a:xfrm>
          <a:off x="16230600" y="1239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64765</xdr:rowOff>
    </xdr:from>
    <xdr:to>
      <xdr:col>85</xdr:col>
      <xdr:colOff>127000</xdr:colOff>
      <xdr:row>77</xdr:row>
      <xdr:rowOff>158445</xdr:rowOff>
    </xdr:to>
    <xdr:cxnSp macro="">
      <xdr:nvCxnSpPr>
        <xdr:cNvPr id="636" name="直線コネクタ 635"/>
        <xdr:cNvCxnSpPr/>
      </xdr:nvCxnSpPr>
      <xdr:spPr>
        <a:xfrm>
          <a:off x="15481300" y="13266415"/>
          <a:ext cx="838200" cy="9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5788</xdr:rowOff>
    </xdr:from>
    <xdr:ext cx="469744" cy="259045"/>
    <xdr:sp macro="" textlink="">
      <xdr:nvSpPr>
        <xdr:cNvPr id="637" name="災害復旧費平均値テキスト"/>
        <xdr:cNvSpPr txBox="1"/>
      </xdr:nvSpPr>
      <xdr:spPr>
        <a:xfrm>
          <a:off x="16370300" y="13378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27361</xdr:rowOff>
    </xdr:from>
    <xdr:to>
      <xdr:col>85</xdr:col>
      <xdr:colOff>177800</xdr:colOff>
      <xdr:row>78</xdr:row>
      <xdr:rowOff>128961</xdr:rowOff>
    </xdr:to>
    <xdr:sp macro="" textlink="">
      <xdr:nvSpPr>
        <xdr:cNvPr id="638" name="フローチャート: 判断 637"/>
        <xdr:cNvSpPr/>
      </xdr:nvSpPr>
      <xdr:spPr>
        <a:xfrm>
          <a:off x="16268700" y="134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41036</xdr:rowOff>
    </xdr:from>
    <xdr:to>
      <xdr:col>81</xdr:col>
      <xdr:colOff>50800</xdr:colOff>
      <xdr:row>77</xdr:row>
      <xdr:rowOff>64765</xdr:rowOff>
    </xdr:to>
    <xdr:cxnSp macro="">
      <xdr:nvCxnSpPr>
        <xdr:cNvPr id="639" name="直線コネクタ 638"/>
        <xdr:cNvCxnSpPr/>
      </xdr:nvCxnSpPr>
      <xdr:spPr>
        <a:xfrm>
          <a:off x="14592300" y="13071236"/>
          <a:ext cx="889000" cy="1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123281</xdr:rowOff>
    </xdr:from>
    <xdr:to>
      <xdr:col>81</xdr:col>
      <xdr:colOff>101600</xdr:colOff>
      <xdr:row>78</xdr:row>
      <xdr:rowOff>53431</xdr:rowOff>
    </xdr:to>
    <xdr:sp macro="" textlink="">
      <xdr:nvSpPr>
        <xdr:cNvPr id="640" name="フローチャート: 判断 639"/>
        <xdr:cNvSpPr/>
      </xdr:nvSpPr>
      <xdr:spPr>
        <a:xfrm>
          <a:off x="15430500" y="1332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44558</xdr:rowOff>
    </xdr:from>
    <xdr:ext cx="469744" cy="259045"/>
    <xdr:sp macro="" textlink="">
      <xdr:nvSpPr>
        <xdr:cNvPr id="641" name="テキスト ボックス 640"/>
        <xdr:cNvSpPr txBox="1"/>
      </xdr:nvSpPr>
      <xdr:spPr>
        <a:xfrm>
          <a:off x="15246428" y="1341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41036</xdr:rowOff>
    </xdr:from>
    <xdr:to>
      <xdr:col>76</xdr:col>
      <xdr:colOff>114300</xdr:colOff>
      <xdr:row>76</xdr:row>
      <xdr:rowOff>111857</xdr:rowOff>
    </xdr:to>
    <xdr:cxnSp macro="">
      <xdr:nvCxnSpPr>
        <xdr:cNvPr id="642" name="直線コネクタ 641"/>
        <xdr:cNvCxnSpPr/>
      </xdr:nvCxnSpPr>
      <xdr:spPr>
        <a:xfrm flipV="1">
          <a:off x="13703300" y="13071236"/>
          <a:ext cx="889000" cy="7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142438</xdr:rowOff>
    </xdr:from>
    <xdr:to>
      <xdr:col>76</xdr:col>
      <xdr:colOff>165100</xdr:colOff>
      <xdr:row>78</xdr:row>
      <xdr:rowOff>72588</xdr:rowOff>
    </xdr:to>
    <xdr:sp macro="" textlink="">
      <xdr:nvSpPr>
        <xdr:cNvPr id="643" name="フローチャート: 判断 642"/>
        <xdr:cNvSpPr/>
      </xdr:nvSpPr>
      <xdr:spPr>
        <a:xfrm>
          <a:off x="14541500" y="133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63715</xdr:rowOff>
    </xdr:from>
    <xdr:ext cx="469744" cy="259045"/>
    <xdr:sp macro="" textlink="">
      <xdr:nvSpPr>
        <xdr:cNvPr id="644" name="テキスト ボックス 643"/>
        <xdr:cNvSpPr txBox="1"/>
      </xdr:nvSpPr>
      <xdr:spPr>
        <a:xfrm>
          <a:off x="14357428" y="1343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111857</xdr:rowOff>
    </xdr:from>
    <xdr:to>
      <xdr:col>71</xdr:col>
      <xdr:colOff>177800</xdr:colOff>
      <xdr:row>78</xdr:row>
      <xdr:rowOff>122007</xdr:rowOff>
    </xdr:to>
    <xdr:cxnSp macro="">
      <xdr:nvCxnSpPr>
        <xdr:cNvPr id="645" name="直線コネクタ 644"/>
        <xdr:cNvCxnSpPr/>
      </xdr:nvCxnSpPr>
      <xdr:spPr>
        <a:xfrm flipV="1">
          <a:off x="12814300" y="13142057"/>
          <a:ext cx="889000" cy="35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162327</xdr:rowOff>
    </xdr:from>
    <xdr:to>
      <xdr:col>72</xdr:col>
      <xdr:colOff>38100</xdr:colOff>
      <xdr:row>78</xdr:row>
      <xdr:rowOff>92477</xdr:rowOff>
    </xdr:to>
    <xdr:sp macro="" textlink="">
      <xdr:nvSpPr>
        <xdr:cNvPr id="646" name="フローチャート: 判断 645"/>
        <xdr:cNvSpPr/>
      </xdr:nvSpPr>
      <xdr:spPr>
        <a:xfrm>
          <a:off x="136525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83604</xdr:rowOff>
    </xdr:from>
    <xdr:ext cx="469744" cy="259045"/>
    <xdr:sp macro="" textlink="">
      <xdr:nvSpPr>
        <xdr:cNvPr id="647" name="テキスト ボックス 646"/>
        <xdr:cNvSpPr txBox="1"/>
      </xdr:nvSpPr>
      <xdr:spPr>
        <a:xfrm>
          <a:off x="13468428" y="1345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25853</xdr:rowOff>
    </xdr:from>
    <xdr:to>
      <xdr:col>67</xdr:col>
      <xdr:colOff>101600</xdr:colOff>
      <xdr:row>78</xdr:row>
      <xdr:rowOff>127453</xdr:rowOff>
    </xdr:to>
    <xdr:sp macro="" textlink="">
      <xdr:nvSpPr>
        <xdr:cNvPr id="648" name="フローチャート: 判断 647"/>
        <xdr:cNvSpPr/>
      </xdr:nvSpPr>
      <xdr:spPr>
        <a:xfrm>
          <a:off x="12763500" y="1339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143980</xdr:rowOff>
    </xdr:from>
    <xdr:ext cx="469744" cy="259045"/>
    <xdr:sp macro="" textlink="">
      <xdr:nvSpPr>
        <xdr:cNvPr id="649" name="テキスト ボックス 648"/>
        <xdr:cNvSpPr txBox="1"/>
      </xdr:nvSpPr>
      <xdr:spPr>
        <a:xfrm>
          <a:off x="12579428" y="1317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107645</xdr:rowOff>
    </xdr:from>
    <xdr:to>
      <xdr:col>85</xdr:col>
      <xdr:colOff>177800</xdr:colOff>
      <xdr:row>78</xdr:row>
      <xdr:rowOff>37795</xdr:rowOff>
    </xdr:to>
    <xdr:sp macro="" textlink="">
      <xdr:nvSpPr>
        <xdr:cNvPr id="655" name="楕円 654"/>
        <xdr:cNvSpPr/>
      </xdr:nvSpPr>
      <xdr:spPr>
        <a:xfrm>
          <a:off x="16268700" y="133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130522</xdr:rowOff>
    </xdr:from>
    <xdr:ext cx="469744" cy="259045"/>
    <xdr:sp macro="" textlink="">
      <xdr:nvSpPr>
        <xdr:cNvPr id="656" name="災害復旧費該当値テキスト"/>
        <xdr:cNvSpPr txBox="1"/>
      </xdr:nvSpPr>
      <xdr:spPr>
        <a:xfrm>
          <a:off x="16370300" y="1316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13965</xdr:rowOff>
    </xdr:from>
    <xdr:to>
      <xdr:col>81</xdr:col>
      <xdr:colOff>101600</xdr:colOff>
      <xdr:row>77</xdr:row>
      <xdr:rowOff>115565</xdr:rowOff>
    </xdr:to>
    <xdr:sp macro="" textlink="">
      <xdr:nvSpPr>
        <xdr:cNvPr id="657" name="楕円 656"/>
        <xdr:cNvSpPr/>
      </xdr:nvSpPr>
      <xdr:spPr>
        <a:xfrm>
          <a:off x="15430500" y="132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132092</xdr:rowOff>
    </xdr:from>
    <xdr:ext cx="469744" cy="259045"/>
    <xdr:sp macro="" textlink="">
      <xdr:nvSpPr>
        <xdr:cNvPr id="658" name="テキスト ボックス 657"/>
        <xdr:cNvSpPr txBox="1"/>
      </xdr:nvSpPr>
      <xdr:spPr>
        <a:xfrm>
          <a:off x="15246428" y="1299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161686</xdr:rowOff>
    </xdr:from>
    <xdr:to>
      <xdr:col>76</xdr:col>
      <xdr:colOff>165100</xdr:colOff>
      <xdr:row>76</xdr:row>
      <xdr:rowOff>91836</xdr:rowOff>
    </xdr:to>
    <xdr:sp macro="" textlink="">
      <xdr:nvSpPr>
        <xdr:cNvPr id="659" name="楕円 658"/>
        <xdr:cNvSpPr/>
      </xdr:nvSpPr>
      <xdr:spPr>
        <a:xfrm>
          <a:off x="14541500" y="1302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108363</xdr:rowOff>
    </xdr:from>
    <xdr:ext cx="469744" cy="259045"/>
    <xdr:sp macro="" textlink="">
      <xdr:nvSpPr>
        <xdr:cNvPr id="660" name="テキスト ボックス 659"/>
        <xdr:cNvSpPr txBox="1"/>
      </xdr:nvSpPr>
      <xdr:spPr>
        <a:xfrm>
          <a:off x="14357428" y="1279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61057</xdr:rowOff>
    </xdr:from>
    <xdr:to>
      <xdr:col>72</xdr:col>
      <xdr:colOff>38100</xdr:colOff>
      <xdr:row>76</xdr:row>
      <xdr:rowOff>162657</xdr:rowOff>
    </xdr:to>
    <xdr:sp macro="" textlink="">
      <xdr:nvSpPr>
        <xdr:cNvPr id="661" name="楕円 660"/>
        <xdr:cNvSpPr/>
      </xdr:nvSpPr>
      <xdr:spPr>
        <a:xfrm>
          <a:off x="13652500" y="1309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7734</xdr:rowOff>
    </xdr:from>
    <xdr:ext cx="469744" cy="259045"/>
    <xdr:sp macro="" textlink="">
      <xdr:nvSpPr>
        <xdr:cNvPr id="662" name="テキスト ボックス 661"/>
        <xdr:cNvSpPr txBox="1"/>
      </xdr:nvSpPr>
      <xdr:spPr>
        <a:xfrm>
          <a:off x="13468428" y="1286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71207</xdr:rowOff>
    </xdr:from>
    <xdr:to>
      <xdr:col>67</xdr:col>
      <xdr:colOff>101600</xdr:colOff>
      <xdr:row>79</xdr:row>
      <xdr:rowOff>1357</xdr:rowOff>
    </xdr:to>
    <xdr:sp macro="" textlink="">
      <xdr:nvSpPr>
        <xdr:cNvPr id="663" name="楕円 662"/>
        <xdr:cNvSpPr/>
      </xdr:nvSpPr>
      <xdr:spPr>
        <a:xfrm>
          <a:off x="12763500" y="1344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163934</xdr:rowOff>
    </xdr:from>
    <xdr:ext cx="378565" cy="259045"/>
    <xdr:sp macro="" textlink="">
      <xdr:nvSpPr>
        <xdr:cNvPr id="664" name="テキスト ボックス 663"/>
        <xdr:cNvSpPr txBox="1"/>
      </xdr:nvSpPr>
      <xdr:spPr>
        <a:xfrm>
          <a:off x="12625017" y="13537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6" name="直線コネクタ 67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7" name="テキスト ボックス 676"/>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8" name="直線コネクタ 67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9" name="テキスト ボックス 67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0" name="直線コネクタ 67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1" name="テキスト ボックス 68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4" name="直線コネクタ 68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5" name="テキスト ボックス 68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6" name="直線コネクタ 68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7" name="テキスト ボックス 686"/>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8" name="直線コネクタ 68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9" name="テキスト ボックス 688"/>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102696</xdr:rowOff>
    </xdr:from>
    <xdr:to>
      <xdr:col>85</xdr:col>
      <xdr:colOff>126364</xdr:colOff>
      <xdr:row>98</xdr:row>
      <xdr:rowOff>146214</xdr:rowOff>
    </xdr:to>
    <xdr:cxnSp macro="">
      <xdr:nvCxnSpPr>
        <xdr:cNvPr id="693" name="直線コネクタ 692"/>
        <xdr:cNvCxnSpPr/>
      </xdr:nvCxnSpPr>
      <xdr:spPr>
        <a:xfrm flipV="1">
          <a:off x="16317595" y="15533196"/>
          <a:ext cx="1269" cy="141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150041</xdr:rowOff>
    </xdr:from>
    <xdr:ext cx="534377" cy="259045"/>
    <xdr:sp macro="" textlink="">
      <xdr:nvSpPr>
        <xdr:cNvPr id="694" name="公債費最小値テキスト"/>
        <xdr:cNvSpPr txBox="1"/>
      </xdr:nvSpPr>
      <xdr:spPr>
        <a:xfrm>
          <a:off x="16370300" y="1695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146214</xdr:rowOff>
    </xdr:from>
    <xdr:to>
      <xdr:col>86</xdr:col>
      <xdr:colOff>25400</xdr:colOff>
      <xdr:row>98</xdr:row>
      <xdr:rowOff>146214</xdr:rowOff>
    </xdr:to>
    <xdr:cxnSp macro="">
      <xdr:nvCxnSpPr>
        <xdr:cNvPr id="695" name="直線コネクタ 694"/>
        <xdr:cNvCxnSpPr/>
      </xdr:nvCxnSpPr>
      <xdr:spPr>
        <a:xfrm>
          <a:off x="16230600" y="1694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49373</xdr:rowOff>
    </xdr:from>
    <xdr:ext cx="534377" cy="259045"/>
    <xdr:sp macro="" textlink="">
      <xdr:nvSpPr>
        <xdr:cNvPr id="696" name="公債費最大値テキスト"/>
        <xdr:cNvSpPr txBox="1"/>
      </xdr:nvSpPr>
      <xdr:spPr>
        <a:xfrm>
          <a:off x="16370300" y="1530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102696</xdr:rowOff>
    </xdr:from>
    <xdr:to>
      <xdr:col>86</xdr:col>
      <xdr:colOff>25400</xdr:colOff>
      <xdr:row>90</xdr:row>
      <xdr:rowOff>102696</xdr:rowOff>
    </xdr:to>
    <xdr:cxnSp macro="">
      <xdr:nvCxnSpPr>
        <xdr:cNvPr id="697" name="直線コネクタ 696"/>
        <xdr:cNvCxnSpPr/>
      </xdr:nvCxnSpPr>
      <xdr:spPr>
        <a:xfrm>
          <a:off x="16230600" y="15533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32401</xdr:rowOff>
    </xdr:from>
    <xdr:to>
      <xdr:col>85</xdr:col>
      <xdr:colOff>127000</xdr:colOff>
      <xdr:row>95</xdr:row>
      <xdr:rowOff>71862</xdr:rowOff>
    </xdr:to>
    <xdr:cxnSp macro="">
      <xdr:nvCxnSpPr>
        <xdr:cNvPr id="698" name="直線コネクタ 697"/>
        <xdr:cNvCxnSpPr/>
      </xdr:nvCxnSpPr>
      <xdr:spPr>
        <a:xfrm flipV="1">
          <a:off x="15481300" y="16320151"/>
          <a:ext cx="838200" cy="3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140050</xdr:rowOff>
    </xdr:from>
    <xdr:ext cx="534377" cy="259045"/>
    <xdr:sp macro="" textlink="">
      <xdr:nvSpPr>
        <xdr:cNvPr id="699" name="公債費平均値テキスト"/>
        <xdr:cNvSpPr txBox="1"/>
      </xdr:nvSpPr>
      <xdr:spPr>
        <a:xfrm>
          <a:off x="16370300" y="16256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161623</xdr:rowOff>
    </xdr:from>
    <xdr:to>
      <xdr:col>85</xdr:col>
      <xdr:colOff>177800</xdr:colOff>
      <xdr:row>95</xdr:row>
      <xdr:rowOff>91773</xdr:rowOff>
    </xdr:to>
    <xdr:sp macro="" textlink="">
      <xdr:nvSpPr>
        <xdr:cNvPr id="700" name="フローチャート: 判断 699"/>
        <xdr:cNvSpPr/>
      </xdr:nvSpPr>
      <xdr:spPr>
        <a:xfrm>
          <a:off x="162687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71862</xdr:rowOff>
    </xdr:from>
    <xdr:to>
      <xdr:col>81</xdr:col>
      <xdr:colOff>50800</xdr:colOff>
      <xdr:row>95</xdr:row>
      <xdr:rowOff>97037</xdr:rowOff>
    </xdr:to>
    <xdr:cxnSp macro="">
      <xdr:nvCxnSpPr>
        <xdr:cNvPr id="701" name="直線コネクタ 700"/>
        <xdr:cNvCxnSpPr/>
      </xdr:nvCxnSpPr>
      <xdr:spPr>
        <a:xfrm flipV="1">
          <a:off x="14592300" y="16359612"/>
          <a:ext cx="889000" cy="2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10833</xdr:rowOff>
    </xdr:from>
    <xdr:to>
      <xdr:col>81</xdr:col>
      <xdr:colOff>101600</xdr:colOff>
      <xdr:row>95</xdr:row>
      <xdr:rowOff>112433</xdr:rowOff>
    </xdr:to>
    <xdr:sp macro="" textlink="">
      <xdr:nvSpPr>
        <xdr:cNvPr id="702" name="フローチャート: 判断 701"/>
        <xdr:cNvSpPr/>
      </xdr:nvSpPr>
      <xdr:spPr>
        <a:xfrm>
          <a:off x="15430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128960</xdr:rowOff>
    </xdr:from>
    <xdr:ext cx="534377" cy="259045"/>
    <xdr:sp macro="" textlink="">
      <xdr:nvSpPr>
        <xdr:cNvPr id="703" name="テキスト ボックス 702"/>
        <xdr:cNvSpPr txBox="1"/>
      </xdr:nvSpPr>
      <xdr:spPr>
        <a:xfrm>
          <a:off x="15214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97037</xdr:rowOff>
    </xdr:from>
    <xdr:to>
      <xdr:col>76</xdr:col>
      <xdr:colOff>114300</xdr:colOff>
      <xdr:row>95</xdr:row>
      <xdr:rowOff>108982</xdr:rowOff>
    </xdr:to>
    <xdr:cxnSp macro="">
      <xdr:nvCxnSpPr>
        <xdr:cNvPr id="704" name="直線コネクタ 703"/>
        <xdr:cNvCxnSpPr/>
      </xdr:nvCxnSpPr>
      <xdr:spPr>
        <a:xfrm flipV="1">
          <a:off x="13703300" y="16384787"/>
          <a:ext cx="8890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162852</xdr:rowOff>
    </xdr:from>
    <xdr:to>
      <xdr:col>76</xdr:col>
      <xdr:colOff>165100</xdr:colOff>
      <xdr:row>95</xdr:row>
      <xdr:rowOff>93002</xdr:rowOff>
    </xdr:to>
    <xdr:sp macro="" textlink="">
      <xdr:nvSpPr>
        <xdr:cNvPr id="705" name="フローチャート: 判断 704"/>
        <xdr:cNvSpPr/>
      </xdr:nvSpPr>
      <xdr:spPr>
        <a:xfrm>
          <a:off x="14541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109529</xdr:rowOff>
    </xdr:from>
    <xdr:ext cx="534377" cy="259045"/>
    <xdr:sp macro="" textlink="">
      <xdr:nvSpPr>
        <xdr:cNvPr id="706" name="テキスト ボックス 705"/>
        <xdr:cNvSpPr txBox="1"/>
      </xdr:nvSpPr>
      <xdr:spPr>
        <a:xfrm>
          <a:off x="14325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101409</xdr:rowOff>
    </xdr:from>
    <xdr:to>
      <xdr:col>71</xdr:col>
      <xdr:colOff>177800</xdr:colOff>
      <xdr:row>95</xdr:row>
      <xdr:rowOff>108982</xdr:rowOff>
    </xdr:to>
    <xdr:cxnSp macro="">
      <xdr:nvCxnSpPr>
        <xdr:cNvPr id="707" name="直線コネクタ 706"/>
        <xdr:cNvCxnSpPr/>
      </xdr:nvCxnSpPr>
      <xdr:spPr>
        <a:xfrm>
          <a:off x="12814300" y="16389159"/>
          <a:ext cx="889000" cy="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145793</xdr:rowOff>
    </xdr:from>
    <xdr:to>
      <xdr:col>72</xdr:col>
      <xdr:colOff>38100</xdr:colOff>
      <xdr:row>95</xdr:row>
      <xdr:rowOff>75943</xdr:rowOff>
    </xdr:to>
    <xdr:sp macro="" textlink="">
      <xdr:nvSpPr>
        <xdr:cNvPr id="708" name="フローチャート: 判断 707"/>
        <xdr:cNvSpPr/>
      </xdr:nvSpPr>
      <xdr:spPr>
        <a:xfrm>
          <a:off x="13652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92470</xdr:rowOff>
    </xdr:from>
    <xdr:ext cx="534377" cy="259045"/>
    <xdr:sp macro="" textlink="">
      <xdr:nvSpPr>
        <xdr:cNvPr id="709" name="テキスト ボックス 708"/>
        <xdr:cNvSpPr txBox="1"/>
      </xdr:nvSpPr>
      <xdr:spPr>
        <a:xfrm>
          <a:off x="13436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144765</xdr:rowOff>
    </xdr:from>
    <xdr:to>
      <xdr:col>67</xdr:col>
      <xdr:colOff>101600</xdr:colOff>
      <xdr:row>95</xdr:row>
      <xdr:rowOff>74915</xdr:rowOff>
    </xdr:to>
    <xdr:sp macro="" textlink="">
      <xdr:nvSpPr>
        <xdr:cNvPr id="710" name="フローチャート: 判断 709"/>
        <xdr:cNvSpPr/>
      </xdr:nvSpPr>
      <xdr:spPr>
        <a:xfrm>
          <a:off x="12763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91442</xdr:rowOff>
    </xdr:from>
    <xdr:ext cx="534377" cy="259045"/>
    <xdr:sp macro="" textlink="">
      <xdr:nvSpPr>
        <xdr:cNvPr id="711" name="テキスト ボックス 710"/>
        <xdr:cNvSpPr txBox="1"/>
      </xdr:nvSpPr>
      <xdr:spPr>
        <a:xfrm>
          <a:off x="12547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153051</xdr:rowOff>
    </xdr:from>
    <xdr:to>
      <xdr:col>85</xdr:col>
      <xdr:colOff>177800</xdr:colOff>
      <xdr:row>95</xdr:row>
      <xdr:rowOff>83201</xdr:rowOff>
    </xdr:to>
    <xdr:sp macro="" textlink="">
      <xdr:nvSpPr>
        <xdr:cNvPr id="717" name="楕円 716"/>
        <xdr:cNvSpPr/>
      </xdr:nvSpPr>
      <xdr:spPr>
        <a:xfrm>
          <a:off x="16268700" y="1626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4478</xdr:rowOff>
    </xdr:from>
    <xdr:ext cx="534377" cy="259045"/>
    <xdr:sp macro="" textlink="">
      <xdr:nvSpPr>
        <xdr:cNvPr id="718" name="公債費該当値テキスト"/>
        <xdr:cNvSpPr txBox="1"/>
      </xdr:nvSpPr>
      <xdr:spPr>
        <a:xfrm>
          <a:off x="16370300" y="1612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21062</xdr:rowOff>
    </xdr:from>
    <xdr:to>
      <xdr:col>81</xdr:col>
      <xdr:colOff>101600</xdr:colOff>
      <xdr:row>95</xdr:row>
      <xdr:rowOff>122662</xdr:rowOff>
    </xdr:to>
    <xdr:sp macro="" textlink="">
      <xdr:nvSpPr>
        <xdr:cNvPr id="719" name="楕円 718"/>
        <xdr:cNvSpPr/>
      </xdr:nvSpPr>
      <xdr:spPr>
        <a:xfrm>
          <a:off x="15430500" y="163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113789</xdr:rowOff>
    </xdr:from>
    <xdr:ext cx="534377" cy="259045"/>
    <xdr:sp macro="" textlink="">
      <xdr:nvSpPr>
        <xdr:cNvPr id="720" name="テキスト ボックス 719"/>
        <xdr:cNvSpPr txBox="1"/>
      </xdr:nvSpPr>
      <xdr:spPr>
        <a:xfrm>
          <a:off x="15214111" y="1640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46237</xdr:rowOff>
    </xdr:from>
    <xdr:to>
      <xdr:col>76</xdr:col>
      <xdr:colOff>165100</xdr:colOff>
      <xdr:row>95</xdr:row>
      <xdr:rowOff>147837</xdr:rowOff>
    </xdr:to>
    <xdr:sp macro="" textlink="">
      <xdr:nvSpPr>
        <xdr:cNvPr id="721" name="楕円 720"/>
        <xdr:cNvSpPr/>
      </xdr:nvSpPr>
      <xdr:spPr>
        <a:xfrm>
          <a:off x="14541500" y="1633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138964</xdr:rowOff>
    </xdr:from>
    <xdr:ext cx="534377" cy="259045"/>
    <xdr:sp macro="" textlink="">
      <xdr:nvSpPr>
        <xdr:cNvPr id="722" name="テキスト ボックス 721"/>
        <xdr:cNvSpPr txBox="1"/>
      </xdr:nvSpPr>
      <xdr:spPr>
        <a:xfrm>
          <a:off x="14325111" y="164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58182</xdr:rowOff>
    </xdr:from>
    <xdr:to>
      <xdr:col>72</xdr:col>
      <xdr:colOff>38100</xdr:colOff>
      <xdr:row>95</xdr:row>
      <xdr:rowOff>159782</xdr:rowOff>
    </xdr:to>
    <xdr:sp macro="" textlink="">
      <xdr:nvSpPr>
        <xdr:cNvPr id="723" name="楕円 722"/>
        <xdr:cNvSpPr/>
      </xdr:nvSpPr>
      <xdr:spPr>
        <a:xfrm>
          <a:off x="13652500" y="1634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150909</xdr:rowOff>
    </xdr:from>
    <xdr:ext cx="534377" cy="259045"/>
    <xdr:sp macro="" textlink="">
      <xdr:nvSpPr>
        <xdr:cNvPr id="724" name="テキスト ボックス 723"/>
        <xdr:cNvSpPr txBox="1"/>
      </xdr:nvSpPr>
      <xdr:spPr>
        <a:xfrm>
          <a:off x="13436111" y="1643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50609</xdr:rowOff>
    </xdr:from>
    <xdr:to>
      <xdr:col>67</xdr:col>
      <xdr:colOff>101600</xdr:colOff>
      <xdr:row>95</xdr:row>
      <xdr:rowOff>152209</xdr:rowOff>
    </xdr:to>
    <xdr:sp macro="" textlink="">
      <xdr:nvSpPr>
        <xdr:cNvPr id="725" name="楕円 724"/>
        <xdr:cNvSpPr/>
      </xdr:nvSpPr>
      <xdr:spPr>
        <a:xfrm>
          <a:off x="12763500" y="163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143336</xdr:rowOff>
    </xdr:from>
    <xdr:ext cx="534377" cy="259045"/>
    <xdr:sp macro="" textlink="">
      <xdr:nvSpPr>
        <xdr:cNvPr id="726" name="テキスト ボックス 725"/>
        <xdr:cNvSpPr txBox="1"/>
      </xdr:nvSpPr>
      <xdr:spPr>
        <a:xfrm>
          <a:off x="12547111" y="1643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123698</xdr:rowOff>
    </xdr:from>
    <xdr:to>
      <xdr:col>116</xdr:col>
      <xdr:colOff>62864</xdr:colOff>
      <xdr:row>39</xdr:row>
      <xdr:rowOff>44450</xdr:rowOff>
    </xdr:to>
    <xdr:cxnSp macro="">
      <xdr:nvCxnSpPr>
        <xdr:cNvPr id="750" name="直線コネクタ 749"/>
        <xdr:cNvCxnSpPr/>
      </xdr:nvCxnSpPr>
      <xdr:spPr>
        <a:xfrm flipV="1">
          <a:off x="22159595" y="5267198"/>
          <a:ext cx="1269"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70375</xdr:rowOff>
    </xdr:from>
    <xdr:ext cx="469744" cy="259045"/>
    <xdr:sp macro="" textlink="">
      <xdr:nvSpPr>
        <xdr:cNvPr id="753" name="諸支出金最大値テキスト"/>
        <xdr:cNvSpPr txBox="1"/>
      </xdr:nvSpPr>
      <xdr:spPr>
        <a:xfrm>
          <a:off x="22212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123698</xdr:rowOff>
    </xdr:from>
    <xdr:to>
      <xdr:col>116</xdr:col>
      <xdr:colOff>152400</xdr:colOff>
      <xdr:row>30</xdr:row>
      <xdr:rowOff>123698</xdr:rowOff>
    </xdr:to>
    <xdr:cxnSp macro="">
      <xdr:nvCxnSpPr>
        <xdr:cNvPr id="754" name="直線コネクタ 753"/>
        <xdr:cNvCxnSpPr/>
      </xdr:nvCxnSpPr>
      <xdr:spPr>
        <a:xfrm>
          <a:off x="22072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41783</xdr:rowOff>
    </xdr:from>
    <xdr:to>
      <xdr:col>116</xdr:col>
      <xdr:colOff>63500</xdr:colOff>
      <xdr:row>39</xdr:row>
      <xdr:rowOff>42545</xdr:rowOff>
    </xdr:to>
    <xdr:cxnSp macro="">
      <xdr:nvCxnSpPr>
        <xdr:cNvPr id="755" name="直線コネクタ 754"/>
        <xdr:cNvCxnSpPr/>
      </xdr:nvCxnSpPr>
      <xdr:spPr>
        <a:xfrm flipV="1">
          <a:off x="21323300" y="6728333"/>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77868</xdr:rowOff>
    </xdr:from>
    <xdr:ext cx="378565" cy="259045"/>
    <xdr:sp macro="" textlink="">
      <xdr:nvSpPr>
        <xdr:cNvPr id="756" name="諸支出金平均値テキスト"/>
        <xdr:cNvSpPr txBox="1"/>
      </xdr:nvSpPr>
      <xdr:spPr>
        <a:xfrm>
          <a:off x="22212300" y="6421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54991</xdr:rowOff>
    </xdr:from>
    <xdr:to>
      <xdr:col>116</xdr:col>
      <xdr:colOff>114300</xdr:colOff>
      <xdr:row>38</xdr:row>
      <xdr:rowOff>156591</xdr:rowOff>
    </xdr:to>
    <xdr:sp macro="" textlink="">
      <xdr:nvSpPr>
        <xdr:cNvPr id="757" name="フローチャート: 判断 756"/>
        <xdr:cNvSpPr/>
      </xdr:nvSpPr>
      <xdr:spPr>
        <a:xfrm>
          <a:off x="221107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42545</xdr:rowOff>
    </xdr:from>
    <xdr:to>
      <xdr:col>111</xdr:col>
      <xdr:colOff>177800</xdr:colOff>
      <xdr:row>39</xdr:row>
      <xdr:rowOff>42545</xdr:rowOff>
    </xdr:to>
    <xdr:cxnSp macro="">
      <xdr:nvCxnSpPr>
        <xdr:cNvPr id="758" name="直線コネクタ 757"/>
        <xdr:cNvCxnSpPr/>
      </xdr:nvCxnSpPr>
      <xdr:spPr>
        <a:xfrm>
          <a:off x="20434300" y="6729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57658</xdr:rowOff>
    </xdr:from>
    <xdr:to>
      <xdr:col>112</xdr:col>
      <xdr:colOff>38100</xdr:colOff>
      <xdr:row>38</xdr:row>
      <xdr:rowOff>159258</xdr:rowOff>
    </xdr:to>
    <xdr:sp macro="" textlink="">
      <xdr:nvSpPr>
        <xdr:cNvPr id="759" name="フローチャート: 判断 758"/>
        <xdr:cNvSpPr/>
      </xdr:nvSpPr>
      <xdr:spPr>
        <a:xfrm>
          <a:off x="21272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4335</xdr:rowOff>
    </xdr:from>
    <xdr:ext cx="378565" cy="259045"/>
    <xdr:sp macro="" textlink="">
      <xdr:nvSpPr>
        <xdr:cNvPr id="760" name="テキスト ボックス 759"/>
        <xdr:cNvSpPr txBox="1"/>
      </xdr:nvSpPr>
      <xdr:spPr>
        <a:xfrm>
          <a:off x="21134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42164</xdr:rowOff>
    </xdr:from>
    <xdr:to>
      <xdr:col>107</xdr:col>
      <xdr:colOff>50800</xdr:colOff>
      <xdr:row>39</xdr:row>
      <xdr:rowOff>42545</xdr:rowOff>
    </xdr:to>
    <xdr:cxnSp macro="">
      <xdr:nvCxnSpPr>
        <xdr:cNvPr id="761" name="直線コネクタ 760"/>
        <xdr:cNvCxnSpPr/>
      </xdr:nvCxnSpPr>
      <xdr:spPr>
        <a:xfrm>
          <a:off x="19545300" y="672871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81661</xdr:rowOff>
    </xdr:from>
    <xdr:to>
      <xdr:col>107</xdr:col>
      <xdr:colOff>101600</xdr:colOff>
      <xdr:row>39</xdr:row>
      <xdr:rowOff>11811</xdr:rowOff>
    </xdr:to>
    <xdr:sp macro="" textlink="">
      <xdr:nvSpPr>
        <xdr:cNvPr id="762" name="フローチャート: 判断 761"/>
        <xdr:cNvSpPr/>
      </xdr:nvSpPr>
      <xdr:spPr>
        <a:xfrm>
          <a:off x="20383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28338</xdr:rowOff>
    </xdr:from>
    <xdr:ext cx="378565" cy="259045"/>
    <xdr:sp macro="" textlink="">
      <xdr:nvSpPr>
        <xdr:cNvPr id="763" name="テキスト ボックス 762"/>
        <xdr:cNvSpPr txBox="1"/>
      </xdr:nvSpPr>
      <xdr:spPr>
        <a:xfrm>
          <a:off x="20245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42164</xdr:rowOff>
    </xdr:from>
    <xdr:to>
      <xdr:col>102</xdr:col>
      <xdr:colOff>114300</xdr:colOff>
      <xdr:row>39</xdr:row>
      <xdr:rowOff>44450</xdr:rowOff>
    </xdr:to>
    <xdr:cxnSp macro="">
      <xdr:nvCxnSpPr>
        <xdr:cNvPr id="764" name="直線コネクタ 763"/>
        <xdr:cNvCxnSpPr/>
      </xdr:nvCxnSpPr>
      <xdr:spPr>
        <a:xfrm flipV="1">
          <a:off x="18656300" y="67287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53848</xdr:rowOff>
    </xdr:from>
    <xdr:to>
      <xdr:col>102</xdr:col>
      <xdr:colOff>165100</xdr:colOff>
      <xdr:row>38</xdr:row>
      <xdr:rowOff>155448</xdr:rowOff>
    </xdr:to>
    <xdr:sp macro="" textlink="">
      <xdr:nvSpPr>
        <xdr:cNvPr id="765" name="フローチャート: 判断 764"/>
        <xdr:cNvSpPr/>
      </xdr:nvSpPr>
      <xdr:spPr>
        <a:xfrm>
          <a:off x="19494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525</xdr:rowOff>
    </xdr:from>
    <xdr:ext cx="378565" cy="259045"/>
    <xdr:sp macro="" textlink="">
      <xdr:nvSpPr>
        <xdr:cNvPr id="766" name="テキスト ボックス 765"/>
        <xdr:cNvSpPr txBox="1"/>
      </xdr:nvSpPr>
      <xdr:spPr>
        <a:xfrm>
          <a:off x="19356017" y="634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7" name="フローチャート: 判断 766"/>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8" name="テキスト ボックス 767"/>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162433</xdr:rowOff>
    </xdr:from>
    <xdr:to>
      <xdr:col>116</xdr:col>
      <xdr:colOff>114300</xdr:colOff>
      <xdr:row>39</xdr:row>
      <xdr:rowOff>92583</xdr:rowOff>
    </xdr:to>
    <xdr:sp macro="" textlink="">
      <xdr:nvSpPr>
        <xdr:cNvPr id="774" name="楕円 773"/>
        <xdr:cNvSpPr/>
      </xdr:nvSpPr>
      <xdr:spPr>
        <a:xfrm>
          <a:off x="22110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77360</xdr:rowOff>
    </xdr:from>
    <xdr:ext cx="249299" cy="259045"/>
    <xdr:sp macro="" textlink="">
      <xdr:nvSpPr>
        <xdr:cNvPr id="775" name="諸支出金該当値テキスト"/>
        <xdr:cNvSpPr txBox="1"/>
      </xdr:nvSpPr>
      <xdr:spPr>
        <a:xfrm>
          <a:off x="22212300" y="6592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163195</xdr:rowOff>
    </xdr:from>
    <xdr:to>
      <xdr:col>112</xdr:col>
      <xdr:colOff>38100</xdr:colOff>
      <xdr:row>39</xdr:row>
      <xdr:rowOff>93345</xdr:rowOff>
    </xdr:to>
    <xdr:sp macro="" textlink="">
      <xdr:nvSpPr>
        <xdr:cNvPr id="776" name="楕円 775"/>
        <xdr:cNvSpPr/>
      </xdr:nvSpPr>
      <xdr:spPr>
        <a:xfrm>
          <a:off x="21272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84472</xdr:rowOff>
    </xdr:from>
    <xdr:ext cx="249299" cy="259045"/>
    <xdr:sp macro="" textlink="">
      <xdr:nvSpPr>
        <xdr:cNvPr id="777" name="テキスト ボックス 776"/>
        <xdr:cNvSpPr txBox="1"/>
      </xdr:nvSpPr>
      <xdr:spPr>
        <a:xfrm>
          <a:off x="21198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163195</xdr:rowOff>
    </xdr:from>
    <xdr:to>
      <xdr:col>107</xdr:col>
      <xdr:colOff>101600</xdr:colOff>
      <xdr:row>39</xdr:row>
      <xdr:rowOff>93345</xdr:rowOff>
    </xdr:to>
    <xdr:sp macro="" textlink="">
      <xdr:nvSpPr>
        <xdr:cNvPr id="778" name="楕円 777"/>
        <xdr:cNvSpPr/>
      </xdr:nvSpPr>
      <xdr:spPr>
        <a:xfrm>
          <a:off x="20383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84472</xdr:rowOff>
    </xdr:from>
    <xdr:ext cx="249299" cy="259045"/>
    <xdr:sp macro="" textlink="">
      <xdr:nvSpPr>
        <xdr:cNvPr id="779" name="テキスト ボックス 778"/>
        <xdr:cNvSpPr txBox="1"/>
      </xdr:nvSpPr>
      <xdr:spPr>
        <a:xfrm>
          <a:off x="20309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162814</xdr:rowOff>
    </xdr:from>
    <xdr:to>
      <xdr:col>102</xdr:col>
      <xdr:colOff>165100</xdr:colOff>
      <xdr:row>39</xdr:row>
      <xdr:rowOff>92964</xdr:rowOff>
    </xdr:to>
    <xdr:sp macro="" textlink="">
      <xdr:nvSpPr>
        <xdr:cNvPr id="780" name="楕円 779"/>
        <xdr:cNvSpPr/>
      </xdr:nvSpPr>
      <xdr:spPr>
        <a:xfrm>
          <a:off x="19494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84091</xdr:rowOff>
    </xdr:from>
    <xdr:ext cx="249299" cy="259045"/>
    <xdr:sp macro="" textlink="">
      <xdr:nvSpPr>
        <xdr:cNvPr id="781" name="テキスト ボックス 780"/>
        <xdr:cNvSpPr txBox="1"/>
      </xdr:nvSpPr>
      <xdr:spPr>
        <a:xfrm>
          <a:off x="19420650" y="67706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構成項目である民生費は住民一人当たり１９１，２７１円で前年度より２３，１９３円の増額となっており、類似団体平均値より９，１７０円低い額となっている。前年度より増額となったのは、子育て世帯や非課税世帯等への臨時特別給付金給付事業の実施、施設型・地域型保育給付事業などの増が主な要因である。</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総務費は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４７，８０３</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円で前年度より</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８９，４０６</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特別定額給付金給付事業の</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が大きな要因である。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住民一人当たり４８，５４８円で、前年度より５，１５０円増額となっている。災害廃棄物処理事業費や保管焼却灰処理事業費が減額となったものの、新型コロナウイルスワクチン接種事業をはじめとする新型コロナウイルス感染症への対応にかかる経費の増が主な要因である。土木費は、当年度は住民一人当たり５２，９４８円で、前年度より５，６３９円減額となっており、類似団体平均値より９，９２１円高い額となっている。前年度より減額となったのは、</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阿知３丁目東地区</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市街地</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再開発事業</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平成３０年７月豪雨被災地区における災害公営住宅整備事業などの普通建設事業費の減が大きな要因である。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財政調整基金残高は、前年度決算剰余金の積立等に伴い総額は増加しているが、</a:t>
          </a:r>
          <a:r>
            <a:rPr kumimoji="1" lang="ja-JP" altLang="en-US" sz="12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普通交付税額や臨時財政対策債発行可能額の増により標準財政規模が増加したため、</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と比較して標準財政規模比で０．１５ポイント減少している。実質収支額は、継続的に黒字を確保している。実質単年度収支についても、市税収入は前年より減少したものの、行財政改革プラン２０２０（令和２年度から令和６年度）に基づいて歳出抑制に努めたことにより、引き続き黒字を確保している。今後も行財政改革のさらなる推進により、財政の健全化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本市の連結実質収支額は、これまで黒字で推移している。連結実質収支額等については、前年度に比べ約７２．２億円増加しており、黒字の比率も上昇している。国民健康保険事業特別会計の実質収支額や下水道事業会計の資金剰余額は減少したものの、一般会計の実質収支額やモーターボート競走事業会計の資金剰余額が大きく増加したことによるもの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なお、その他会計（赤字）は住宅新築資金等貸付特別会計によるものであり、令和２年度まで赤字で推移しているが、これは、制度上、借受人への貸付利率が市債の借入利率より低いことによる差額や、やむを得ず回収できなかった貸付金の未収金によるものである。</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当該特別会計は令和３年度末で閉鎖し、一般会計に引き継ぐこととなったため、</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今後は一般会計において、引き続き貸付金の適切な回収に努めていく。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元利償還金等</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は、主に</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臨時財政対策債や学校教育施設等整備事業債などの元利償還金の増加</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により、前年度より増加している。</a:t>
          </a:r>
          <a:endPar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算入公債費等</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PFI</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資源循環型廃棄物処理施設</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に対する交付税措置が終了したことなどにより、前年度より減少している。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その結果、実質公債費比率の分子は増加している。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今後積立額を増やして積立不足を解消する予定である。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将来負担額</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は、土地開発公社用地先行取得費や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PFI</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事業費（自然の家）の増などにより「債務負担行為に基づく支出予定額」は増加したものの、下水道事業の企業債現在高の減などにより「公営企業債等繰入見込額」が大きく減少したことにより、前年より大幅に減少している。充当可能財源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は、主に決算剰余金を財源とした財政調整基金、減債基金、公共施設整備基金等の積立により充当可能基金が増加したことにより、前年度より増加している。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その結果、将来負担比率の分子は減少している。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岡山県倉敷市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決算剰余金から財政調整基金に約４３億円積み立てたほか、減債基金へ</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２．７億円、公共施設整備基金へ約３５億円、学校施設整備基金へ約１０億などを積み立てた一方、新型コロナウイルス感染症対応や豪雨災害対応のため、財政調整基金を約３９．３億円，災害復興基金を約１．７億円、新型コロナウイルス感染症対策基金を約１億円などの取り崩しを行った結果、基金全体としては約８１億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社会情勢の変化による税収の落ち込みや自然災害など不測の事態に備えるため、また公共施設の老朽化対策や学校施設の大規模改修など、特定の事業の財源として活用するために、今後も基金を積み立てていくこと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・地域振興基金：市民の連帯の強化及び地域振興の推進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・学校施設整備基金：学校施設の整備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・災害復興基金：災害からの復旧・復興を図る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・清掃施設整備基金：清掃施設の整備の円滑な推進を図り、もって一般廃棄物の適正な処理と生活環境の保全及び公衆衛生の向上に資すること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rPr>
            <a:t>・災害復興基金：事業実施のための取崩額が寄附金及び利子による積立金を上回ったため減少</a:t>
          </a:r>
          <a:endParaRPr kumimoji="1" lang="en-US" altLang="ja-JP" sz="130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・公共施設整備基金：今後の公共施設の整備等に備えて計画的に積み立てる予定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・学校施設整備基金：今後の学校施設の整備等に備えて計画的に積み立てる予定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・災害復興基金：災害復旧事業等に計画的に充当を行う。また、今後も発生する災害に備えるため積み立ても行う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・清掃施設整備基金：今後の清掃施設の整備等に備えて計画的に積み立てる予定</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少子高齢化の進展への対策や防災・減災対策など重要課題に対応するため、約４３億円を積み立てたことによる増。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税収の落ち込みや自然災害など不測の事態に備えるため、決算剰余金の活用などにより、今後も積み立てていくこととしている。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市債の償還時の財源として活用するため、約３２．７億円を積み立てたことによる増。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市場公募債の一括償還に備えて毎年度計画的に積み立てる予定。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479,861
473,359
355.63
226,103,905
215,647,884
9,415,531
116,122,915
196,550,713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prstClr val="black"/>
              </a:solidFill>
              <a:effectLst/>
              <a:uLnTx/>
              <a:uFillTx/>
              <a:latin typeface="+mn-lt"/>
              <a:ea typeface="+mn-ea"/>
              <a:cs typeface="+mn-cs"/>
            </a:rPr>
            <a:t>過去に取得した固定資産の減価償却費が投資的経費を</a:t>
          </a:r>
          <a:r>
            <a:rPr kumimoji="1" lang="ja-JP" altLang="en-US" sz="1000" b="0" i="0" u="none" strike="noStrike" kern="0" cap="none" spc="0" normalizeH="0" baseline="0" noProof="0">
              <a:ln>
                <a:noFill/>
              </a:ln>
              <a:solidFill>
                <a:prstClr val="black"/>
              </a:solidFill>
              <a:effectLst/>
              <a:uLnTx/>
              <a:uFillTx/>
              <a:latin typeface="+mn-lt"/>
              <a:ea typeface="+mn-ea"/>
              <a:cs typeface="+mn-cs"/>
            </a:rPr>
            <a:t>上</a:t>
          </a:r>
          <a:r>
            <a:rPr kumimoji="1" lang="ja-JP" altLang="ja-JP" sz="1000" b="0" i="0" u="none" strike="noStrike" kern="0" cap="none" spc="0" normalizeH="0" baseline="0" noProof="0">
              <a:ln>
                <a:noFill/>
              </a:ln>
              <a:solidFill>
                <a:prstClr val="black"/>
              </a:solidFill>
              <a:effectLst/>
              <a:uLnTx/>
              <a:uFillTx/>
              <a:latin typeface="+mn-lt"/>
              <a:ea typeface="+mn-ea"/>
              <a:cs typeface="+mn-cs"/>
            </a:rPr>
            <a:t>回ったため、</a:t>
          </a:r>
          <a:r>
            <a:rPr kumimoji="1" lang="en-US" altLang="ja-JP" sz="1000" b="0" i="0" u="none" strike="noStrike" kern="0" cap="none" spc="0" normalizeH="0" baseline="0" noProof="0">
              <a:ln>
                <a:noFill/>
              </a:ln>
              <a:solidFill>
                <a:prstClr val="black"/>
              </a:solidFill>
              <a:effectLst/>
              <a:uLnTx/>
              <a:uFillTx/>
              <a:latin typeface="+mn-lt"/>
              <a:ea typeface="+mn-ea"/>
              <a:cs typeface="+mn-cs"/>
            </a:rPr>
            <a:t>0.4</a:t>
          </a:r>
          <a:r>
            <a:rPr kumimoji="1" lang="ja-JP" altLang="ja-JP" sz="10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1000" b="0" i="0" u="none" strike="noStrike" kern="0" cap="none" spc="0" normalizeH="0" baseline="0" noProof="0">
              <a:ln>
                <a:noFill/>
              </a:ln>
              <a:solidFill>
                <a:prstClr val="black"/>
              </a:solidFill>
              <a:effectLst/>
              <a:uLnTx/>
              <a:uFillTx/>
              <a:latin typeface="+mn-lt"/>
              <a:ea typeface="+mn-ea"/>
              <a:cs typeface="+mn-cs"/>
            </a:rPr>
            <a:t>増加</a:t>
          </a:r>
          <a:r>
            <a:rPr kumimoji="1" lang="ja-JP" altLang="ja-JP" sz="1000" b="0" i="0" u="none" strike="noStrike" kern="0" cap="none" spc="0" normalizeH="0" baseline="0" noProof="0">
              <a:ln>
                <a:noFill/>
              </a:ln>
              <a:solidFill>
                <a:prstClr val="black"/>
              </a:solidFill>
              <a:effectLst/>
              <a:uLnTx/>
              <a:uFillTx/>
              <a:latin typeface="+mn-lt"/>
              <a:ea typeface="+mn-ea"/>
              <a:cs typeface="+mn-cs"/>
            </a:rPr>
            <a:t>している。類似団体と比較して数値が高くなっているのは、ストック情報分析表①の分析欄のとおり、道路の減価償却率が</a:t>
          </a:r>
          <a:r>
            <a:rPr kumimoji="1" lang="en-US" altLang="ja-JP" sz="1000" b="0" i="0" u="none" strike="noStrike" kern="0" cap="none" spc="0" normalizeH="0" baseline="0" noProof="0">
              <a:ln>
                <a:noFill/>
              </a:ln>
              <a:solidFill>
                <a:prstClr val="black"/>
              </a:solidFill>
              <a:effectLst/>
              <a:uLnTx/>
              <a:uFillTx/>
              <a:latin typeface="+mn-lt"/>
              <a:ea typeface="+mn-ea"/>
              <a:cs typeface="+mn-cs"/>
            </a:rPr>
            <a:t>91.3</a:t>
          </a:r>
          <a:r>
            <a:rPr kumimoji="1" lang="ja-JP" altLang="ja-JP" sz="1000" b="0" i="0" u="none" strike="noStrike" kern="0" cap="none" spc="0" normalizeH="0" baseline="0" noProof="0">
              <a:ln>
                <a:noFill/>
              </a:ln>
              <a:solidFill>
                <a:prstClr val="black"/>
              </a:solidFill>
              <a:effectLst/>
              <a:uLnTx/>
              <a:uFillTx/>
              <a:latin typeface="+mn-lt"/>
              <a:ea typeface="+mn-ea"/>
              <a:cs typeface="+mn-cs"/>
            </a:rPr>
            <a:t>％と高いことが主な原因である。引き続き、倉敷市公共施設等総合管理計画や倉敷市行財政改革プラン</a:t>
          </a:r>
          <a:r>
            <a:rPr kumimoji="1" lang="en-US" altLang="ja-JP" sz="1000" b="0" i="0" u="none" strike="noStrike" kern="0" cap="none" spc="0" normalizeH="0" baseline="0" noProof="0">
              <a:ln>
                <a:noFill/>
              </a:ln>
              <a:solidFill>
                <a:prstClr val="black"/>
              </a:solidFill>
              <a:effectLst/>
              <a:uLnTx/>
              <a:uFillTx/>
              <a:latin typeface="+mn-lt"/>
              <a:ea typeface="+mn-ea"/>
              <a:cs typeface="+mn-cs"/>
            </a:rPr>
            <a:t>2020</a:t>
          </a:r>
          <a:r>
            <a:rPr kumimoji="1" lang="ja-JP" altLang="ja-JP" sz="1000" b="0" i="0" u="none" strike="noStrike" kern="0" cap="none" spc="0" normalizeH="0" baseline="0" noProof="0">
              <a:ln>
                <a:noFill/>
              </a:ln>
              <a:solidFill>
                <a:prstClr val="black"/>
              </a:solidFill>
              <a:effectLst/>
              <a:uLnTx/>
              <a:uFillTx/>
              <a:latin typeface="+mn-lt"/>
              <a:ea typeface="+mn-ea"/>
              <a:cs typeface="+mn-cs"/>
            </a:rPr>
            <a:t>等に従い、インフラや公共施設についての個別方針や長寿命化計画を策定・実施することで、施設の長寿命化や施設総量の適正化等に取り組む</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82973</xdr:rowOff>
    </xdr:to>
    <xdr:cxnSp macro="">
      <xdr:nvCxnSpPr>
        <xdr:cNvPr id="65" name="直線コネクタ 64"/>
        <xdr:cNvCxnSpPr/>
      </xdr:nvCxnSpPr>
      <xdr:spPr>
        <a:xfrm flipV="1">
          <a:off x="4760595" y="5363210"/>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81330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67360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58437</xdr:rowOff>
    </xdr:from>
    <xdr:ext cx="405111" cy="259045"/>
    <xdr:sp macro="" textlink="">
      <xdr:nvSpPr>
        <xdr:cNvPr id="70" name="有形固定資産減価償却率平均値テキスト"/>
        <xdr:cNvSpPr txBox="1"/>
      </xdr:nvSpPr>
      <xdr:spPr>
        <a:xfrm>
          <a:off x="4813300" y="5973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xdr:cNvSpPr/>
      </xdr:nvSpPr>
      <xdr:spPr>
        <a:xfrm>
          <a:off x="47117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163830</xdr:rowOff>
    </xdr:from>
    <xdr:to>
      <xdr:col>19</xdr:col>
      <xdr:colOff>187325</xdr:colOff>
      <xdr:row>31</xdr:row>
      <xdr:rowOff>93980</xdr:rowOff>
    </xdr:to>
    <xdr:sp macro="" textlink="">
      <xdr:nvSpPr>
        <xdr:cNvPr id="72" name="フローチャート: 判断 71"/>
        <xdr:cNvSpPr/>
      </xdr:nvSpPr>
      <xdr:spPr>
        <a:xfrm>
          <a:off x="4000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3" name="フローチャート: 判断 72"/>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106257</xdr:rowOff>
    </xdr:from>
    <xdr:to>
      <xdr:col>11</xdr:col>
      <xdr:colOff>187325</xdr:colOff>
      <xdr:row>31</xdr:row>
      <xdr:rowOff>36407</xdr:rowOff>
    </xdr:to>
    <xdr:sp macro="" textlink="">
      <xdr:nvSpPr>
        <xdr:cNvPr id="74" name="フローチャート: 判断 73"/>
        <xdr:cNvSpPr/>
      </xdr:nvSpPr>
      <xdr:spPr>
        <a:xfrm>
          <a:off x="2476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32173</xdr:rowOff>
    </xdr:from>
    <xdr:to>
      <xdr:col>23</xdr:col>
      <xdr:colOff>136525</xdr:colOff>
      <xdr:row>34</xdr:row>
      <xdr:rowOff>133773</xdr:rowOff>
    </xdr:to>
    <xdr:sp macro="" textlink="">
      <xdr:nvSpPr>
        <xdr:cNvPr id="81" name="楕円 80"/>
        <xdr:cNvSpPr/>
      </xdr:nvSpPr>
      <xdr:spPr>
        <a:xfrm>
          <a:off x="4711700" y="663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118550</xdr:rowOff>
    </xdr:from>
    <xdr:ext cx="405111" cy="259045"/>
    <xdr:sp macro="" textlink="">
      <xdr:nvSpPr>
        <xdr:cNvPr id="82" name="有形固定資産減価償却率該当値テキスト"/>
        <xdr:cNvSpPr txBox="1"/>
      </xdr:nvSpPr>
      <xdr:spPr>
        <a:xfrm>
          <a:off x="4813300" y="6547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17780</xdr:rowOff>
    </xdr:from>
    <xdr:to>
      <xdr:col>19</xdr:col>
      <xdr:colOff>187325</xdr:colOff>
      <xdr:row>34</xdr:row>
      <xdr:rowOff>119380</xdr:rowOff>
    </xdr:to>
    <xdr:sp macro="" textlink="">
      <xdr:nvSpPr>
        <xdr:cNvPr id="83" name="楕円 82"/>
        <xdr:cNvSpPr/>
      </xdr:nvSpPr>
      <xdr:spPr>
        <a:xfrm>
          <a:off x="4000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68580</xdr:rowOff>
    </xdr:from>
    <xdr:to>
      <xdr:col>23</xdr:col>
      <xdr:colOff>85725</xdr:colOff>
      <xdr:row>34</xdr:row>
      <xdr:rowOff>82973</xdr:rowOff>
    </xdr:to>
    <xdr:cxnSp macro="">
      <xdr:nvCxnSpPr>
        <xdr:cNvPr id="84" name="直線コネクタ 83"/>
        <xdr:cNvCxnSpPr/>
      </xdr:nvCxnSpPr>
      <xdr:spPr>
        <a:xfrm>
          <a:off x="4051300" y="6669405"/>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24977</xdr:rowOff>
    </xdr:from>
    <xdr:to>
      <xdr:col>15</xdr:col>
      <xdr:colOff>187325</xdr:colOff>
      <xdr:row>34</xdr:row>
      <xdr:rowOff>126577</xdr:rowOff>
    </xdr:to>
    <xdr:sp macro="" textlink="">
      <xdr:nvSpPr>
        <xdr:cNvPr id="85" name="楕円 84"/>
        <xdr:cNvSpPr/>
      </xdr:nvSpPr>
      <xdr:spPr>
        <a:xfrm>
          <a:off x="3238500" y="66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68580</xdr:rowOff>
    </xdr:from>
    <xdr:to>
      <xdr:col>19</xdr:col>
      <xdr:colOff>136525</xdr:colOff>
      <xdr:row>34</xdr:row>
      <xdr:rowOff>75777</xdr:rowOff>
    </xdr:to>
    <xdr:cxnSp macro="">
      <xdr:nvCxnSpPr>
        <xdr:cNvPr id="86" name="直線コネクタ 85"/>
        <xdr:cNvCxnSpPr/>
      </xdr:nvCxnSpPr>
      <xdr:spPr>
        <a:xfrm flipV="1">
          <a:off x="3289300" y="6669405"/>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146050</xdr:rowOff>
    </xdr:from>
    <xdr:to>
      <xdr:col>11</xdr:col>
      <xdr:colOff>187325</xdr:colOff>
      <xdr:row>34</xdr:row>
      <xdr:rowOff>76200</xdr:rowOff>
    </xdr:to>
    <xdr:sp macro="" textlink="">
      <xdr:nvSpPr>
        <xdr:cNvPr id="87" name="楕円 86"/>
        <xdr:cNvSpPr/>
      </xdr:nvSpPr>
      <xdr:spPr>
        <a:xfrm>
          <a:off x="2476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25400</xdr:rowOff>
    </xdr:from>
    <xdr:to>
      <xdr:col>15</xdr:col>
      <xdr:colOff>136525</xdr:colOff>
      <xdr:row>34</xdr:row>
      <xdr:rowOff>75777</xdr:rowOff>
    </xdr:to>
    <xdr:cxnSp macro="">
      <xdr:nvCxnSpPr>
        <xdr:cNvPr id="88" name="直線コネクタ 87"/>
        <xdr:cNvCxnSpPr/>
      </xdr:nvCxnSpPr>
      <xdr:spPr>
        <a:xfrm>
          <a:off x="2527300" y="662622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113665</xdr:rowOff>
    </xdr:from>
    <xdr:to>
      <xdr:col>7</xdr:col>
      <xdr:colOff>187325</xdr:colOff>
      <xdr:row>34</xdr:row>
      <xdr:rowOff>43815</xdr:rowOff>
    </xdr:to>
    <xdr:sp macro="" textlink="">
      <xdr:nvSpPr>
        <xdr:cNvPr id="89" name="楕円 88"/>
        <xdr:cNvSpPr/>
      </xdr:nvSpPr>
      <xdr:spPr>
        <a:xfrm>
          <a:off x="1714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164465</xdr:rowOff>
    </xdr:from>
    <xdr:to>
      <xdr:col>11</xdr:col>
      <xdr:colOff>136525</xdr:colOff>
      <xdr:row>34</xdr:row>
      <xdr:rowOff>25400</xdr:rowOff>
    </xdr:to>
    <xdr:cxnSp macro="">
      <xdr:nvCxnSpPr>
        <xdr:cNvPr id="90" name="直線コネクタ 89"/>
        <xdr:cNvCxnSpPr/>
      </xdr:nvCxnSpPr>
      <xdr:spPr>
        <a:xfrm>
          <a:off x="1765300" y="659384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110507</xdr:rowOff>
    </xdr:from>
    <xdr:ext cx="405111" cy="259045"/>
    <xdr:sp macro="" textlink="">
      <xdr:nvSpPr>
        <xdr:cNvPr id="91" name="n_1aveValue有形固定資産減価償却率"/>
        <xdr:cNvSpPr txBox="1"/>
      </xdr:nvSpPr>
      <xdr:spPr>
        <a:xfrm>
          <a:off x="3836044" y="5854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92" name="n_2aveValue有形固定資産減価償却率"/>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52934</xdr:rowOff>
    </xdr:from>
    <xdr:ext cx="405111" cy="259045"/>
    <xdr:sp macro="" textlink="">
      <xdr:nvSpPr>
        <xdr:cNvPr id="93" name="n_3aveValue有形固定資産減価償却率"/>
        <xdr:cNvSpPr txBox="1"/>
      </xdr:nvSpPr>
      <xdr:spPr>
        <a:xfrm>
          <a:off x="23247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94" name="n_4aveValue有形固定資産減価償却率"/>
        <xdr:cNvSpPr txBox="1"/>
      </xdr:nvSpPr>
      <xdr:spPr>
        <a:xfrm>
          <a:off x="1562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110507</xdr:rowOff>
    </xdr:from>
    <xdr:ext cx="405111" cy="259045"/>
    <xdr:sp macro="" textlink="">
      <xdr:nvSpPr>
        <xdr:cNvPr id="95" name="n_1mainValue有形固定資産減価償却率"/>
        <xdr:cNvSpPr txBox="1"/>
      </xdr:nvSpPr>
      <xdr:spPr>
        <a:xfrm>
          <a:off x="38360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117704</xdr:rowOff>
    </xdr:from>
    <xdr:ext cx="405111" cy="259045"/>
    <xdr:sp macro="" textlink="">
      <xdr:nvSpPr>
        <xdr:cNvPr id="96" name="n_2mainValue有形固定資産減価償却率"/>
        <xdr:cNvSpPr txBox="1"/>
      </xdr:nvSpPr>
      <xdr:spPr>
        <a:xfrm>
          <a:off x="3086744" y="6718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67327</xdr:rowOff>
    </xdr:from>
    <xdr:ext cx="405111" cy="259045"/>
    <xdr:sp macro="" textlink="">
      <xdr:nvSpPr>
        <xdr:cNvPr id="97" name="n_3mainValue有形固定資産減価償却率"/>
        <xdr:cNvSpPr txBox="1"/>
      </xdr:nvSpPr>
      <xdr:spPr>
        <a:xfrm>
          <a:off x="2324744" y="6668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34942</xdr:rowOff>
    </xdr:from>
    <xdr:ext cx="405111" cy="259045"/>
    <xdr:sp macro="" textlink="">
      <xdr:nvSpPr>
        <xdr:cNvPr id="98" name="n_4mainValue有形固定資産減価償却率"/>
        <xdr:cNvSpPr txBox="1"/>
      </xdr:nvSpPr>
      <xdr:spPr>
        <a:xfrm>
          <a:off x="1562744" y="6635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債務償還比率が類似団体を</a:t>
          </a:r>
          <a:r>
            <a:rPr kumimoji="1" lang="en-US" altLang="ja-JP" sz="900" b="0" i="0" u="none" strike="noStrike" kern="0" cap="none" spc="0" normalizeH="0" baseline="0" noProof="0">
              <a:ln>
                <a:noFill/>
              </a:ln>
              <a:solidFill>
                <a:prstClr val="black"/>
              </a:solidFill>
              <a:effectLst/>
              <a:uLnTx/>
              <a:uFillTx/>
              <a:latin typeface="+mn-lt"/>
              <a:ea typeface="+mn-ea"/>
              <a:cs typeface="+mn-cs"/>
            </a:rPr>
            <a:t>34.8</a:t>
          </a:r>
          <a:r>
            <a:rPr kumimoji="1" lang="ja-JP" altLang="en-US" sz="900" b="0" i="0" u="none" strike="noStrike" kern="0" cap="none" spc="0" normalizeH="0" baseline="0" noProof="0">
              <a:ln>
                <a:noFill/>
              </a:ln>
              <a:solidFill>
                <a:prstClr val="black"/>
              </a:solidFill>
              <a:effectLst/>
              <a:uLnTx/>
              <a:uFillTx/>
              <a:latin typeface="+mn-lt"/>
              <a:ea typeface="+mn-ea"/>
              <a:cs typeface="+mn-cs"/>
            </a:rPr>
            <a:t>％下回っている。</a:t>
          </a:r>
          <a:r>
            <a:rPr kumimoji="1" lang="ja-JP" altLang="ja-JP" sz="900" b="0" i="0" u="none" strike="noStrike" kern="0" cap="none" spc="0" normalizeH="0" baseline="0" noProof="0">
              <a:ln>
                <a:noFill/>
              </a:ln>
              <a:solidFill>
                <a:prstClr val="black"/>
              </a:solidFill>
              <a:effectLst/>
              <a:uLnTx/>
              <a:uFillTx/>
              <a:latin typeface="+mn-lt"/>
              <a:ea typeface="+mn-ea"/>
              <a:cs typeface="+mn-cs"/>
            </a:rPr>
            <a:t>債務償還比率は、実質債務（将来負担額</a:t>
          </a: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－充当可能財源）／償還財源額（決算統計の経常一般財源等</a:t>
          </a: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臨時財政対策債発行可能額</a:t>
          </a:r>
          <a:r>
            <a:rPr kumimoji="1" lang="en-US"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経常経費充当財源）で計算されるが、実質債務を標準財政規模の割合で示した健全化判断比率の指標「将来負担比率」が大幅に低下し（</a:t>
          </a:r>
          <a:r>
            <a:rPr kumimoji="1" lang="en-US" altLang="ja-JP" sz="900" b="0" i="0" u="none" strike="noStrike" kern="0" cap="none" spc="0" normalizeH="0" baseline="0" noProof="0">
              <a:ln>
                <a:noFill/>
              </a:ln>
              <a:solidFill>
                <a:prstClr val="black"/>
              </a:solidFill>
              <a:effectLst/>
              <a:uLnTx/>
              <a:uFillTx/>
              <a:latin typeface="+mn-lt"/>
              <a:ea typeface="+mn-ea"/>
              <a:cs typeface="+mn-cs"/>
            </a:rPr>
            <a:t>3.3</a:t>
          </a:r>
          <a:r>
            <a:rPr kumimoji="1" lang="ja-JP" altLang="ja-JP" sz="900" b="0" i="0" u="none" strike="noStrike" kern="0" cap="none" spc="0" normalizeH="0" baseline="0" noProof="0">
              <a:ln>
                <a:noFill/>
              </a:ln>
              <a:solidFill>
                <a:prstClr val="black"/>
              </a:solidFill>
              <a:effectLst/>
              <a:uLnTx/>
              <a:uFillTx/>
              <a:latin typeface="+mn-lt"/>
              <a:ea typeface="+mn-ea"/>
              <a:cs typeface="+mn-cs"/>
            </a:rPr>
            <a:t>）、類似団体平均（</a:t>
          </a:r>
          <a:r>
            <a:rPr kumimoji="1" lang="en-US" altLang="ja-JP" sz="900" b="0" i="0" u="none" strike="noStrike" kern="0" cap="none" spc="0" normalizeH="0" baseline="0" noProof="0">
              <a:ln>
                <a:noFill/>
              </a:ln>
              <a:solidFill>
                <a:prstClr val="black"/>
              </a:solidFill>
              <a:effectLst/>
              <a:uLnTx/>
              <a:uFillTx/>
              <a:latin typeface="+mn-lt"/>
              <a:ea typeface="+mn-ea"/>
              <a:cs typeface="+mn-cs"/>
            </a:rPr>
            <a:t>23.4</a:t>
          </a:r>
          <a:r>
            <a:rPr kumimoji="1" lang="ja-JP" altLang="ja-JP" sz="900" b="0" i="0" u="none" strike="noStrike" kern="0" cap="none" spc="0" normalizeH="0" baseline="0" noProof="0">
              <a:ln>
                <a:noFill/>
              </a:ln>
              <a:solidFill>
                <a:prstClr val="black"/>
              </a:solidFill>
              <a:effectLst/>
              <a:uLnTx/>
              <a:uFillTx/>
              <a:latin typeface="+mn-lt"/>
              <a:ea typeface="+mn-ea"/>
              <a:cs typeface="+mn-cs"/>
            </a:rPr>
            <a:t>）を下回ったことが要因である。今後も将来負担比率と同様の動きになると思われる。引き続き市債残高の削減等により</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財政の健全化に努める。</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18805</xdr:rowOff>
    </xdr:to>
    <xdr:cxnSp macro="">
      <xdr:nvCxnSpPr>
        <xdr:cNvPr id="129" name="直線コネクタ 128"/>
        <xdr:cNvCxnSpPr/>
      </xdr:nvCxnSpPr>
      <xdr:spPr>
        <a:xfrm flipV="1">
          <a:off x="14793595" y="5261428"/>
          <a:ext cx="1269" cy="15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22632</xdr:rowOff>
    </xdr:from>
    <xdr:ext cx="469744" cy="259045"/>
    <xdr:sp macro="" textlink="">
      <xdr:nvSpPr>
        <xdr:cNvPr id="130" name="債務償還比率最小値テキスト"/>
        <xdr:cNvSpPr txBox="1"/>
      </xdr:nvSpPr>
      <xdr:spPr>
        <a:xfrm>
          <a:off x="14846300" y="679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18805</xdr:rowOff>
    </xdr:from>
    <xdr:to>
      <xdr:col>76</xdr:col>
      <xdr:colOff>111125</xdr:colOff>
      <xdr:row>35</xdr:row>
      <xdr:rowOff>18805</xdr:rowOff>
    </xdr:to>
    <xdr:cxnSp macro="">
      <xdr:nvCxnSpPr>
        <xdr:cNvPr id="131" name="直線コネクタ 130"/>
        <xdr:cNvCxnSpPr/>
      </xdr:nvCxnSpPr>
      <xdr:spPr>
        <a:xfrm>
          <a:off x="14706600" y="67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54201</xdr:rowOff>
    </xdr:from>
    <xdr:ext cx="469744" cy="259045"/>
    <xdr:sp macro="" textlink="">
      <xdr:nvSpPr>
        <xdr:cNvPr id="134" name="債務償還比率平均値テキスト"/>
        <xdr:cNvSpPr txBox="1"/>
      </xdr:nvSpPr>
      <xdr:spPr>
        <a:xfrm>
          <a:off x="14846300" y="5969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75774</xdr:rowOff>
    </xdr:from>
    <xdr:to>
      <xdr:col>76</xdr:col>
      <xdr:colOff>73025</xdr:colOff>
      <xdr:row>31</xdr:row>
      <xdr:rowOff>5924</xdr:rowOff>
    </xdr:to>
    <xdr:sp macro="" textlink="">
      <xdr:nvSpPr>
        <xdr:cNvPr id="135" name="フローチャート: 判断 134"/>
        <xdr:cNvSpPr/>
      </xdr:nvSpPr>
      <xdr:spPr>
        <a:xfrm>
          <a:off x="14744700" y="599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138267</xdr:rowOff>
    </xdr:from>
    <xdr:to>
      <xdr:col>72</xdr:col>
      <xdr:colOff>123825</xdr:colOff>
      <xdr:row>32</xdr:row>
      <xdr:rowOff>68417</xdr:rowOff>
    </xdr:to>
    <xdr:sp macro="" textlink="">
      <xdr:nvSpPr>
        <xdr:cNvPr id="136" name="フローチャート: 判断 135"/>
        <xdr:cNvSpPr/>
      </xdr:nvSpPr>
      <xdr:spPr>
        <a:xfrm>
          <a:off x="14033500" y="622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147365</xdr:rowOff>
    </xdr:from>
    <xdr:to>
      <xdr:col>68</xdr:col>
      <xdr:colOff>123825</xdr:colOff>
      <xdr:row>32</xdr:row>
      <xdr:rowOff>77515</xdr:rowOff>
    </xdr:to>
    <xdr:sp macro="" textlink="">
      <xdr:nvSpPr>
        <xdr:cNvPr id="137" name="フローチャート: 判断 136"/>
        <xdr:cNvSpPr/>
      </xdr:nvSpPr>
      <xdr:spPr>
        <a:xfrm>
          <a:off x="13271500" y="623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38" name="フローチャート: 判断 137"/>
        <xdr:cNvSpPr/>
      </xdr:nvSpPr>
      <xdr:spPr>
        <a:xfrm>
          <a:off x="12509500" y="620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133949</xdr:rowOff>
    </xdr:from>
    <xdr:to>
      <xdr:col>60</xdr:col>
      <xdr:colOff>123825</xdr:colOff>
      <xdr:row>32</xdr:row>
      <xdr:rowOff>64099</xdr:rowOff>
    </xdr:to>
    <xdr:sp macro="" textlink="">
      <xdr:nvSpPr>
        <xdr:cNvPr id="139" name="フローチャート: 判断 138"/>
        <xdr:cNvSpPr/>
      </xdr:nvSpPr>
      <xdr:spPr>
        <a:xfrm>
          <a:off x="11747500" y="622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22107</xdr:rowOff>
    </xdr:from>
    <xdr:to>
      <xdr:col>76</xdr:col>
      <xdr:colOff>73025</xdr:colOff>
      <xdr:row>30</xdr:row>
      <xdr:rowOff>123707</xdr:rowOff>
    </xdr:to>
    <xdr:sp macro="" textlink="">
      <xdr:nvSpPr>
        <xdr:cNvPr id="145" name="楕円 144"/>
        <xdr:cNvSpPr/>
      </xdr:nvSpPr>
      <xdr:spPr>
        <a:xfrm>
          <a:off x="14744700" y="593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44984</xdr:rowOff>
    </xdr:from>
    <xdr:ext cx="469744" cy="259045"/>
    <xdr:sp macro="" textlink="">
      <xdr:nvSpPr>
        <xdr:cNvPr id="146" name="債務償還比率該当値テキスト"/>
        <xdr:cNvSpPr txBox="1"/>
      </xdr:nvSpPr>
      <xdr:spPr>
        <a:xfrm>
          <a:off x="14846300" y="578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127472</xdr:rowOff>
    </xdr:from>
    <xdr:to>
      <xdr:col>72</xdr:col>
      <xdr:colOff>123825</xdr:colOff>
      <xdr:row>32</xdr:row>
      <xdr:rowOff>57622</xdr:rowOff>
    </xdr:to>
    <xdr:sp macro="" textlink="">
      <xdr:nvSpPr>
        <xdr:cNvPr id="147" name="楕円 146"/>
        <xdr:cNvSpPr/>
      </xdr:nvSpPr>
      <xdr:spPr>
        <a:xfrm>
          <a:off x="14033500" y="621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72907</xdr:rowOff>
    </xdr:from>
    <xdr:to>
      <xdr:col>76</xdr:col>
      <xdr:colOff>22225</xdr:colOff>
      <xdr:row>32</xdr:row>
      <xdr:rowOff>6822</xdr:rowOff>
    </xdr:to>
    <xdr:cxnSp macro="">
      <xdr:nvCxnSpPr>
        <xdr:cNvPr id="148" name="直線コネクタ 147"/>
        <xdr:cNvCxnSpPr/>
      </xdr:nvCxnSpPr>
      <xdr:spPr>
        <a:xfrm flipV="1">
          <a:off x="14084300" y="5987932"/>
          <a:ext cx="711200" cy="27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26960</xdr:rowOff>
    </xdr:from>
    <xdr:to>
      <xdr:col>68</xdr:col>
      <xdr:colOff>123825</xdr:colOff>
      <xdr:row>32</xdr:row>
      <xdr:rowOff>128560</xdr:rowOff>
    </xdr:to>
    <xdr:sp macro="" textlink="">
      <xdr:nvSpPr>
        <xdr:cNvPr id="149" name="楕円 148"/>
        <xdr:cNvSpPr/>
      </xdr:nvSpPr>
      <xdr:spPr>
        <a:xfrm>
          <a:off x="13271500" y="62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6822</xdr:rowOff>
    </xdr:from>
    <xdr:to>
      <xdr:col>72</xdr:col>
      <xdr:colOff>73025</xdr:colOff>
      <xdr:row>32</xdr:row>
      <xdr:rowOff>77760</xdr:rowOff>
    </xdr:to>
    <xdr:cxnSp macro="">
      <xdr:nvCxnSpPr>
        <xdr:cNvPr id="150" name="直線コネクタ 149"/>
        <xdr:cNvCxnSpPr/>
      </xdr:nvCxnSpPr>
      <xdr:spPr>
        <a:xfrm flipV="1">
          <a:off x="13322300" y="6264747"/>
          <a:ext cx="762000" cy="7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1977</xdr:rowOff>
    </xdr:from>
    <xdr:to>
      <xdr:col>64</xdr:col>
      <xdr:colOff>123825</xdr:colOff>
      <xdr:row>32</xdr:row>
      <xdr:rowOff>103577</xdr:rowOff>
    </xdr:to>
    <xdr:sp macro="" textlink="">
      <xdr:nvSpPr>
        <xdr:cNvPr id="151" name="楕円 150"/>
        <xdr:cNvSpPr/>
      </xdr:nvSpPr>
      <xdr:spPr>
        <a:xfrm>
          <a:off x="12509500" y="625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52777</xdr:rowOff>
    </xdr:from>
    <xdr:to>
      <xdr:col>68</xdr:col>
      <xdr:colOff>73025</xdr:colOff>
      <xdr:row>32</xdr:row>
      <xdr:rowOff>77760</xdr:rowOff>
    </xdr:to>
    <xdr:cxnSp macro="">
      <xdr:nvCxnSpPr>
        <xdr:cNvPr id="152" name="直線コネクタ 151"/>
        <xdr:cNvCxnSpPr/>
      </xdr:nvCxnSpPr>
      <xdr:spPr>
        <a:xfrm>
          <a:off x="12560300" y="6310702"/>
          <a:ext cx="762000" cy="2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28503</xdr:rowOff>
    </xdr:from>
    <xdr:to>
      <xdr:col>60</xdr:col>
      <xdr:colOff>123825</xdr:colOff>
      <xdr:row>32</xdr:row>
      <xdr:rowOff>130103</xdr:rowOff>
    </xdr:to>
    <xdr:sp macro="" textlink="">
      <xdr:nvSpPr>
        <xdr:cNvPr id="153" name="楕円 152"/>
        <xdr:cNvSpPr/>
      </xdr:nvSpPr>
      <xdr:spPr>
        <a:xfrm>
          <a:off x="11747500" y="62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52777</xdr:rowOff>
    </xdr:from>
    <xdr:to>
      <xdr:col>64</xdr:col>
      <xdr:colOff>73025</xdr:colOff>
      <xdr:row>32</xdr:row>
      <xdr:rowOff>79303</xdr:rowOff>
    </xdr:to>
    <xdr:cxnSp macro="">
      <xdr:nvCxnSpPr>
        <xdr:cNvPr id="154" name="直線コネクタ 153"/>
        <xdr:cNvCxnSpPr/>
      </xdr:nvCxnSpPr>
      <xdr:spPr>
        <a:xfrm flipV="1">
          <a:off x="11798300" y="6310702"/>
          <a:ext cx="762000" cy="2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59544</xdr:rowOff>
    </xdr:from>
    <xdr:ext cx="469744" cy="259045"/>
    <xdr:sp macro="" textlink="">
      <xdr:nvSpPr>
        <xdr:cNvPr id="155" name="n_1aveValue債務償還比率"/>
        <xdr:cNvSpPr txBox="1"/>
      </xdr:nvSpPr>
      <xdr:spPr>
        <a:xfrm>
          <a:off x="13836727" y="631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94042</xdr:rowOff>
    </xdr:from>
    <xdr:ext cx="469744" cy="259045"/>
    <xdr:sp macro="" textlink="">
      <xdr:nvSpPr>
        <xdr:cNvPr id="156" name="n_2aveValue債務償還比率"/>
        <xdr:cNvSpPr txBox="1"/>
      </xdr:nvSpPr>
      <xdr:spPr>
        <a:xfrm>
          <a:off x="13087427" y="600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61503</xdr:rowOff>
    </xdr:from>
    <xdr:ext cx="469744" cy="259045"/>
    <xdr:sp macro="" textlink="">
      <xdr:nvSpPr>
        <xdr:cNvPr id="157" name="n_3aveValue債務償還比率"/>
        <xdr:cNvSpPr txBox="1"/>
      </xdr:nvSpPr>
      <xdr:spPr>
        <a:xfrm>
          <a:off x="12325427" y="597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80626</xdr:rowOff>
    </xdr:from>
    <xdr:ext cx="469744" cy="259045"/>
    <xdr:sp macro="" textlink="">
      <xdr:nvSpPr>
        <xdr:cNvPr id="158" name="n_4aveValue債務償還比率"/>
        <xdr:cNvSpPr txBox="1"/>
      </xdr:nvSpPr>
      <xdr:spPr>
        <a:xfrm>
          <a:off x="11563427" y="5995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74149</xdr:rowOff>
    </xdr:from>
    <xdr:ext cx="469744" cy="259045"/>
    <xdr:sp macro="" textlink="">
      <xdr:nvSpPr>
        <xdr:cNvPr id="159" name="n_1mainValue債務償還比率"/>
        <xdr:cNvSpPr txBox="1"/>
      </xdr:nvSpPr>
      <xdr:spPr>
        <a:xfrm>
          <a:off x="13836727" y="59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119687</xdr:rowOff>
    </xdr:from>
    <xdr:ext cx="469744" cy="259045"/>
    <xdr:sp macro="" textlink="">
      <xdr:nvSpPr>
        <xdr:cNvPr id="160" name="n_2mainValue債務償還比率"/>
        <xdr:cNvSpPr txBox="1"/>
      </xdr:nvSpPr>
      <xdr:spPr>
        <a:xfrm>
          <a:off x="13087427" y="63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94704</xdr:rowOff>
    </xdr:from>
    <xdr:ext cx="469744" cy="259045"/>
    <xdr:sp macro="" textlink="">
      <xdr:nvSpPr>
        <xdr:cNvPr id="161" name="n_3mainValue債務償還比率"/>
        <xdr:cNvSpPr txBox="1"/>
      </xdr:nvSpPr>
      <xdr:spPr>
        <a:xfrm>
          <a:off x="12325427" y="635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121230</xdr:rowOff>
    </xdr:from>
    <xdr:ext cx="469744" cy="259045"/>
    <xdr:sp macro="" textlink="">
      <xdr:nvSpPr>
        <xdr:cNvPr id="162" name="n_4mainValue債務償還比率"/>
        <xdr:cNvSpPr txBox="1"/>
      </xdr:nvSpPr>
      <xdr:spPr>
        <a:xfrm>
          <a:off x="11563427" y="637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479,861
473,359
355.63
226,103,905
215,647,884
9,415,531
116,122,915
196,550,713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xdr:rowOff>
    </xdr:from>
    <xdr:to>
      <xdr:col>24</xdr:col>
      <xdr:colOff>62865</xdr:colOff>
      <xdr:row>41</xdr:row>
      <xdr:rowOff>85344</xdr:rowOff>
    </xdr:to>
    <xdr:cxnSp macro="">
      <xdr:nvCxnSpPr>
        <xdr:cNvPr id="55" name="直線コネクタ 54"/>
        <xdr:cNvCxnSpPr/>
      </xdr:nvCxnSpPr>
      <xdr:spPr>
        <a:xfrm flipV="1">
          <a:off x="4634865" y="5674614"/>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89171</xdr:rowOff>
    </xdr:from>
    <xdr:ext cx="405111" cy="259045"/>
    <xdr:sp macro="" textlink="">
      <xdr:nvSpPr>
        <xdr:cNvPr id="56" name="【道路】&#10;有形固定資産減価償却率最小値テキスト"/>
        <xdr:cNvSpPr txBox="1"/>
      </xdr:nvSpPr>
      <xdr:spPr>
        <a:xfrm>
          <a:off x="4673600" y="711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85344</xdr:rowOff>
    </xdr:from>
    <xdr:to>
      <xdr:col>24</xdr:col>
      <xdr:colOff>152400</xdr:colOff>
      <xdr:row>41</xdr:row>
      <xdr:rowOff>85344</xdr:rowOff>
    </xdr:to>
    <xdr:cxnSp macro="">
      <xdr:nvCxnSpPr>
        <xdr:cNvPr id="57" name="直線コネクタ 56"/>
        <xdr:cNvCxnSpPr/>
      </xdr:nvCxnSpPr>
      <xdr:spPr>
        <a:xfrm>
          <a:off x="4546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134891</xdr:rowOff>
    </xdr:from>
    <xdr:ext cx="405111" cy="259045"/>
    <xdr:sp macro="" textlink="">
      <xdr:nvSpPr>
        <xdr:cNvPr id="58" name="【道路】&#10;有形固定資産減価償却率最大値テキスト"/>
        <xdr:cNvSpPr txBox="1"/>
      </xdr:nvSpPr>
      <xdr:spPr>
        <a:xfrm>
          <a:off x="4673600" y="54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xdr:rowOff>
    </xdr:from>
    <xdr:to>
      <xdr:col>24</xdr:col>
      <xdr:colOff>152400</xdr:colOff>
      <xdr:row>33</xdr:row>
      <xdr:rowOff>16764</xdr:rowOff>
    </xdr:to>
    <xdr:cxnSp macro="">
      <xdr:nvCxnSpPr>
        <xdr:cNvPr id="59" name="直線コネクタ 58"/>
        <xdr:cNvCxnSpPr/>
      </xdr:nvCxnSpPr>
      <xdr:spPr>
        <a:xfrm>
          <a:off x="4546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16273</xdr:rowOff>
    </xdr:from>
    <xdr:ext cx="405111" cy="259045"/>
    <xdr:sp macro="" textlink="">
      <xdr:nvSpPr>
        <xdr:cNvPr id="60" name="【道路】&#10;有形固定資産減価償却率平均値テキスト"/>
        <xdr:cNvSpPr txBox="1"/>
      </xdr:nvSpPr>
      <xdr:spPr>
        <a:xfrm>
          <a:off x="4673600" y="6188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164846</xdr:rowOff>
    </xdr:from>
    <xdr:to>
      <xdr:col>24</xdr:col>
      <xdr:colOff>114300</xdr:colOff>
      <xdr:row>37</xdr:row>
      <xdr:rowOff>94996</xdr:rowOff>
    </xdr:to>
    <xdr:sp macro="" textlink="">
      <xdr:nvSpPr>
        <xdr:cNvPr id="61" name="フローチャート: 判断 60"/>
        <xdr:cNvSpPr/>
      </xdr:nvSpPr>
      <xdr:spPr>
        <a:xfrm>
          <a:off x="45847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132842</xdr:rowOff>
    </xdr:from>
    <xdr:to>
      <xdr:col>20</xdr:col>
      <xdr:colOff>38100</xdr:colOff>
      <xdr:row>37</xdr:row>
      <xdr:rowOff>62992</xdr:rowOff>
    </xdr:to>
    <xdr:sp macro="" textlink="">
      <xdr:nvSpPr>
        <xdr:cNvPr id="62" name="フローチャート: 判断 61"/>
        <xdr:cNvSpPr/>
      </xdr:nvSpPr>
      <xdr:spPr>
        <a:xfrm>
          <a:off x="3746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98552</xdr:rowOff>
    </xdr:from>
    <xdr:to>
      <xdr:col>15</xdr:col>
      <xdr:colOff>101600</xdr:colOff>
      <xdr:row>37</xdr:row>
      <xdr:rowOff>28702</xdr:rowOff>
    </xdr:to>
    <xdr:sp macro="" textlink="">
      <xdr:nvSpPr>
        <xdr:cNvPr id="63" name="フローチャート: 判断 62"/>
        <xdr:cNvSpPr/>
      </xdr:nvSpPr>
      <xdr:spPr>
        <a:xfrm>
          <a:off x="2857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59690</xdr:rowOff>
    </xdr:from>
    <xdr:to>
      <xdr:col>10</xdr:col>
      <xdr:colOff>165100</xdr:colOff>
      <xdr:row>36</xdr:row>
      <xdr:rowOff>161290</xdr:rowOff>
    </xdr:to>
    <xdr:sp macro="" textlink="">
      <xdr:nvSpPr>
        <xdr:cNvPr id="64" name="フローチャート: 判断 63"/>
        <xdr:cNvSpPr/>
      </xdr:nvSpPr>
      <xdr:spPr>
        <a:xfrm>
          <a:off x="1968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25400</xdr:rowOff>
    </xdr:from>
    <xdr:to>
      <xdr:col>6</xdr:col>
      <xdr:colOff>38100</xdr:colOff>
      <xdr:row>36</xdr:row>
      <xdr:rowOff>127000</xdr:rowOff>
    </xdr:to>
    <xdr:sp macro="" textlink="">
      <xdr:nvSpPr>
        <xdr:cNvPr id="65" name="フローチャート: 判断 64"/>
        <xdr:cNvSpPr/>
      </xdr:nvSpPr>
      <xdr:spPr>
        <a:xfrm>
          <a:off x="1079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55118</xdr:rowOff>
    </xdr:from>
    <xdr:to>
      <xdr:col>24</xdr:col>
      <xdr:colOff>114300</xdr:colOff>
      <xdr:row>40</xdr:row>
      <xdr:rowOff>156718</xdr:rowOff>
    </xdr:to>
    <xdr:sp macro="" textlink="">
      <xdr:nvSpPr>
        <xdr:cNvPr id="71" name="楕円 70"/>
        <xdr:cNvSpPr/>
      </xdr:nvSpPr>
      <xdr:spPr>
        <a:xfrm>
          <a:off x="4584700" y="69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33545</xdr:rowOff>
    </xdr:from>
    <xdr:ext cx="405111" cy="259045"/>
    <xdr:sp macro="" textlink="">
      <xdr:nvSpPr>
        <xdr:cNvPr id="72" name="【道路】&#10;有形固定資産減価償却率該当値テキスト"/>
        <xdr:cNvSpPr txBox="1"/>
      </xdr:nvSpPr>
      <xdr:spPr>
        <a:xfrm>
          <a:off x="4673600" y="689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52832</xdr:rowOff>
    </xdr:from>
    <xdr:to>
      <xdr:col>20</xdr:col>
      <xdr:colOff>38100</xdr:colOff>
      <xdr:row>40</xdr:row>
      <xdr:rowOff>154432</xdr:rowOff>
    </xdr:to>
    <xdr:sp macro="" textlink="">
      <xdr:nvSpPr>
        <xdr:cNvPr id="73" name="楕円 72"/>
        <xdr:cNvSpPr/>
      </xdr:nvSpPr>
      <xdr:spPr>
        <a:xfrm>
          <a:off x="3746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103632</xdr:rowOff>
    </xdr:from>
    <xdr:to>
      <xdr:col>24</xdr:col>
      <xdr:colOff>63500</xdr:colOff>
      <xdr:row>40</xdr:row>
      <xdr:rowOff>105918</xdr:rowOff>
    </xdr:to>
    <xdr:cxnSp macro="">
      <xdr:nvCxnSpPr>
        <xdr:cNvPr id="74" name="直線コネクタ 73"/>
        <xdr:cNvCxnSpPr/>
      </xdr:nvCxnSpPr>
      <xdr:spPr>
        <a:xfrm>
          <a:off x="3797300" y="69616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59690</xdr:rowOff>
    </xdr:from>
    <xdr:to>
      <xdr:col>15</xdr:col>
      <xdr:colOff>101600</xdr:colOff>
      <xdr:row>40</xdr:row>
      <xdr:rowOff>161290</xdr:rowOff>
    </xdr:to>
    <xdr:sp macro="" textlink="">
      <xdr:nvSpPr>
        <xdr:cNvPr id="75" name="楕円 74"/>
        <xdr:cNvSpPr/>
      </xdr:nvSpPr>
      <xdr:spPr>
        <a:xfrm>
          <a:off x="2857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103632</xdr:rowOff>
    </xdr:from>
    <xdr:to>
      <xdr:col>19</xdr:col>
      <xdr:colOff>177800</xdr:colOff>
      <xdr:row>40</xdr:row>
      <xdr:rowOff>110490</xdr:rowOff>
    </xdr:to>
    <xdr:cxnSp macro="">
      <xdr:nvCxnSpPr>
        <xdr:cNvPr id="76" name="直線コネクタ 75"/>
        <xdr:cNvCxnSpPr/>
      </xdr:nvCxnSpPr>
      <xdr:spPr>
        <a:xfrm flipV="1">
          <a:off x="2908300" y="696163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13970</xdr:rowOff>
    </xdr:from>
    <xdr:to>
      <xdr:col>10</xdr:col>
      <xdr:colOff>165100</xdr:colOff>
      <xdr:row>40</xdr:row>
      <xdr:rowOff>115570</xdr:rowOff>
    </xdr:to>
    <xdr:sp macro="" textlink="">
      <xdr:nvSpPr>
        <xdr:cNvPr id="77" name="楕円 76"/>
        <xdr:cNvSpPr/>
      </xdr:nvSpPr>
      <xdr:spPr>
        <a:xfrm>
          <a:off x="1968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64770</xdr:rowOff>
    </xdr:from>
    <xdr:to>
      <xdr:col>15</xdr:col>
      <xdr:colOff>50800</xdr:colOff>
      <xdr:row>40</xdr:row>
      <xdr:rowOff>110490</xdr:rowOff>
    </xdr:to>
    <xdr:cxnSp macro="">
      <xdr:nvCxnSpPr>
        <xdr:cNvPr id="78" name="直線コネクタ 77"/>
        <xdr:cNvCxnSpPr/>
      </xdr:nvCxnSpPr>
      <xdr:spPr>
        <a:xfrm>
          <a:off x="2019300" y="69227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139700</xdr:rowOff>
    </xdr:from>
    <xdr:to>
      <xdr:col>6</xdr:col>
      <xdr:colOff>38100</xdr:colOff>
      <xdr:row>40</xdr:row>
      <xdr:rowOff>69850</xdr:rowOff>
    </xdr:to>
    <xdr:sp macro="" textlink="">
      <xdr:nvSpPr>
        <xdr:cNvPr id="79" name="楕円 78"/>
        <xdr:cNvSpPr/>
      </xdr:nvSpPr>
      <xdr:spPr>
        <a:xfrm>
          <a:off x="1079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19050</xdr:rowOff>
    </xdr:from>
    <xdr:to>
      <xdr:col>10</xdr:col>
      <xdr:colOff>114300</xdr:colOff>
      <xdr:row>40</xdr:row>
      <xdr:rowOff>64770</xdr:rowOff>
    </xdr:to>
    <xdr:cxnSp macro="">
      <xdr:nvCxnSpPr>
        <xdr:cNvPr id="80" name="直線コネクタ 79"/>
        <xdr:cNvCxnSpPr/>
      </xdr:nvCxnSpPr>
      <xdr:spPr>
        <a:xfrm>
          <a:off x="1130300" y="68770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79519</xdr:rowOff>
    </xdr:from>
    <xdr:ext cx="405111" cy="259045"/>
    <xdr:sp macro="" textlink="">
      <xdr:nvSpPr>
        <xdr:cNvPr id="81" name="n_1aveValue【道路】&#10;有形固定資産減価償却率"/>
        <xdr:cNvSpPr txBox="1"/>
      </xdr:nvSpPr>
      <xdr:spPr>
        <a:xfrm>
          <a:off x="35820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45229</xdr:rowOff>
    </xdr:from>
    <xdr:ext cx="405111" cy="259045"/>
    <xdr:sp macro="" textlink="">
      <xdr:nvSpPr>
        <xdr:cNvPr id="82" name="n_2aveValue【道路】&#10;有形固定資産減価償却率"/>
        <xdr:cNvSpPr txBox="1"/>
      </xdr:nvSpPr>
      <xdr:spPr>
        <a:xfrm>
          <a:off x="27057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3" name="n_3aveValue【道路】&#10;有形固定資産減価償却率"/>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84" name="n_4aveValue【道路】&#10;有形固定資産減価償却率"/>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145559</xdr:rowOff>
    </xdr:from>
    <xdr:ext cx="405111" cy="259045"/>
    <xdr:sp macro="" textlink="">
      <xdr:nvSpPr>
        <xdr:cNvPr id="85" name="n_1mainValue【道路】&#10;有形固定資産減価償却率"/>
        <xdr:cNvSpPr txBox="1"/>
      </xdr:nvSpPr>
      <xdr:spPr>
        <a:xfrm>
          <a:off x="3582044" y="700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152417</xdr:rowOff>
    </xdr:from>
    <xdr:ext cx="405111" cy="259045"/>
    <xdr:sp macro="" textlink="">
      <xdr:nvSpPr>
        <xdr:cNvPr id="86" name="n_2mainValue【道路】&#10;有形固定資産減価償却率"/>
        <xdr:cNvSpPr txBox="1"/>
      </xdr:nvSpPr>
      <xdr:spPr>
        <a:xfrm>
          <a:off x="2705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106697</xdr:rowOff>
    </xdr:from>
    <xdr:ext cx="405111" cy="259045"/>
    <xdr:sp macro="" textlink="">
      <xdr:nvSpPr>
        <xdr:cNvPr id="87" name="n_3mainValue【道路】&#10;有形固定資産減価償却率"/>
        <xdr:cNvSpPr txBox="1"/>
      </xdr:nvSpPr>
      <xdr:spPr>
        <a:xfrm>
          <a:off x="1816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60977</xdr:rowOff>
    </xdr:from>
    <xdr:ext cx="405111" cy="259045"/>
    <xdr:sp macro="" textlink="">
      <xdr:nvSpPr>
        <xdr:cNvPr id="88" name="n_4mainValue【道路】&#10;有形固定資産減価償却率"/>
        <xdr:cNvSpPr txBox="1"/>
      </xdr:nvSpPr>
      <xdr:spPr>
        <a:xfrm>
          <a:off x="927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85242</xdr:rowOff>
    </xdr:from>
    <xdr:to>
      <xdr:col>54</xdr:col>
      <xdr:colOff>189865</xdr:colOff>
      <xdr:row>42</xdr:row>
      <xdr:rowOff>29883</xdr:rowOff>
    </xdr:to>
    <xdr:cxnSp macro="">
      <xdr:nvCxnSpPr>
        <xdr:cNvPr id="112" name="直線コネクタ 111"/>
        <xdr:cNvCxnSpPr/>
      </xdr:nvCxnSpPr>
      <xdr:spPr>
        <a:xfrm flipV="1">
          <a:off x="10476865" y="5743092"/>
          <a:ext cx="0" cy="1487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33710</xdr:rowOff>
    </xdr:from>
    <xdr:ext cx="469744" cy="259045"/>
    <xdr:sp macro="" textlink="">
      <xdr:nvSpPr>
        <xdr:cNvPr id="113" name="【道路】&#10;一人当たり延長最小値テキスト"/>
        <xdr:cNvSpPr txBox="1"/>
      </xdr:nvSpPr>
      <xdr:spPr>
        <a:xfrm>
          <a:off x="10515600" y="723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29883</xdr:rowOff>
    </xdr:from>
    <xdr:to>
      <xdr:col>55</xdr:col>
      <xdr:colOff>88900</xdr:colOff>
      <xdr:row>42</xdr:row>
      <xdr:rowOff>29883</xdr:rowOff>
    </xdr:to>
    <xdr:cxnSp macro="">
      <xdr:nvCxnSpPr>
        <xdr:cNvPr id="114" name="直線コネクタ 113"/>
        <xdr:cNvCxnSpPr/>
      </xdr:nvCxnSpPr>
      <xdr:spPr>
        <a:xfrm>
          <a:off x="10388600" y="723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31919</xdr:rowOff>
    </xdr:from>
    <xdr:ext cx="599010" cy="259045"/>
    <xdr:sp macro="" textlink="">
      <xdr:nvSpPr>
        <xdr:cNvPr id="115" name="【道路】&#10;一人当たり延長最大値テキスト"/>
        <xdr:cNvSpPr txBox="1"/>
      </xdr:nvSpPr>
      <xdr:spPr>
        <a:xfrm>
          <a:off x="10515600" y="551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85242</xdr:rowOff>
    </xdr:from>
    <xdr:to>
      <xdr:col>55</xdr:col>
      <xdr:colOff>88900</xdr:colOff>
      <xdr:row>33</xdr:row>
      <xdr:rowOff>85242</xdr:rowOff>
    </xdr:to>
    <xdr:cxnSp macro="">
      <xdr:nvCxnSpPr>
        <xdr:cNvPr id="116" name="直線コネクタ 115"/>
        <xdr:cNvCxnSpPr/>
      </xdr:nvCxnSpPr>
      <xdr:spPr>
        <a:xfrm>
          <a:off x="10388600" y="57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45420</xdr:rowOff>
    </xdr:from>
    <xdr:ext cx="469744" cy="259045"/>
    <xdr:sp macro="" textlink="">
      <xdr:nvSpPr>
        <xdr:cNvPr id="117" name="【道路】&#10;一人当たり延長平均値テキスト"/>
        <xdr:cNvSpPr txBox="1"/>
      </xdr:nvSpPr>
      <xdr:spPr>
        <a:xfrm>
          <a:off x="10515600" y="707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66993</xdr:rowOff>
    </xdr:from>
    <xdr:to>
      <xdr:col>55</xdr:col>
      <xdr:colOff>50800</xdr:colOff>
      <xdr:row>41</xdr:row>
      <xdr:rowOff>168593</xdr:rowOff>
    </xdr:to>
    <xdr:sp macro="" textlink="">
      <xdr:nvSpPr>
        <xdr:cNvPr id="118" name="フローチャート: 判断 117"/>
        <xdr:cNvSpPr/>
      </xdr:nvSpPr>
      <xdr:spPr>
        <a:xfrm>
          <a:off x="10426700" y="709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67666</xdr:rowOff>
    </xdr:from>
    <xdr:to>
      <xdr:col>50</xdr:col>
      <xdr:colOff>165100</xdr:colOff>
      <xdr:row>41</xdr:row>
      <xdr:rowOff>169266</xdr:rowOff>
    </xdr:to>
    <xdr:sp macro="" textlink="">
      <xdr:nvSpPr>
        <xdr:cNvPr id="119" name="フローチャート: 判断 118"/>
        <xdr:cNvSpPr/>
      </xdr:nvSpPr>
      <xdr:spPr>
        <a:xfrm>
          <a:off x="9588500" y="709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85776</xdr:rowOff>
    </xdr:from>
    <xdr:to>
      <xdr:col>46</xdr:col>
      <xdr:colOff>38100</xdr:colOff>
      <xdr:row>42</xdr:row>
      <xdr:rowOff>15926</xdr:rowOff>
    </xdr:to>
    <xdr:sp macro="" textlink="">
      <xdr:nvSpPr>
        <xdr:cNvPr id="120" name="フローチャート: 判断 119"/>
        <xdr:cNvSpPr/>
      </xdr:nvSpPr>
      <xdr:spPr>
        <a:xfrm>
          <a:off x="8699500" y="71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86182</xdr:rowOff>
    </xdr:from>
    <xdr:to>
      <xdr:col>41</xdr:col>
      <xdr:colOff>101600</xdr:colOff>
      <xdr:row>42</xdr:row>
      <xdr:rowOff>16332</xdr:rowOff>
    </xdr:to>
    <xdr:sp macro="" textlink="">
      <xdr:nvSpPr>
        <xdr:cNvPr id="121" name="フローチャート: 判断 120"/>
        <xdr:cNvSpPr/>
      </xdr:nvSpPr>
      <xdr:spPr>
        <a:xfrm>
          <a:off x="7810500" y="71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84086</xdr:rowOff>
    </xdr:from>
    <xdr:to>
      <xdr:col>36</xdr:col>
      <xdr:colOff>165100</xdr:colOff>
      <xdr:row>42</xdr:row>
      <xdr:rowOff>14236</xdr:rowOff>
    </xdr:to>
    <xdr:sp macro="" textlink="">
      <xdr:nvSpPr>
        <xdr:cNvPr id="122" name="フローチャート: 判断 121"/>
        <xdr:cNvSpPr/>
      </xdr:nvSpPr>
      <xdr:spPr>
        <a:xfrm>
          <a:off x="6921500" y="711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50571</xdr:rowOff>
    </xdr:from>
    <xdr:to>
      <xdr:col>55</xdr:col>
      <xdr:colOff>50800</xdr:colOff>
      <xdr:row>41</xdr:row>
      <xdr:rowOff>152171</xdr:rowOff>
    </xdr:to>
    <xdr:sp macro="" textlink="">
      <xdr:nvSpPr>
        <xdr:cNvPr id="128" name="楕円 127"/>
        <xdr:cNvSpPr/>
      </xdr:nvSpPr>
      <xdr:spPr>
        <a:xfrm>
          <a:off x="10426700" y="708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9948</xdr:rowOff>
    </xdr:from>
    <xdr:ext cx="469744" cy="259045"/>
    <xdr:sp macro="" textlink="">
      <xdr:nvSpPr>
        <xdr:cNvPr id="129" name="【道路】&#10;一人当たり延長該当値テキスト"/>
        <xdr:cNvSpPr txBox="1"/>
      </xdr:nvSpPr>
      <xdr:spPr>
        <a:xfrm>
          <a:off x="10515600" y="686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51079</xdr:rowOff>
    </xdr:from>
    <xdr:to>
      <xdr:col>50</xdr:col>
      <xdr:colOff>165100</xdr:colOff>
      <xdr:row>41</xdr:row>
      <xdr:rowOff>152679</xdr:rowOff>
    </xdr:to>
    <xdr:sp macro="" textlink="">
      <xdr:nvSpPr>
        <xdr:cNvPr id="130" name="楕円 129"/>
        <xdr:cNvSpPr/>
      </xdr:nvSpPr>
      <xdr:spPr>
        <a:xfrm>
          <a:off x="9588500" y="708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101371</xdr:rowOff>
    </xdr:from>
    <xdr:to>
      <xdr:col>55</xdr:col>
      <xdr:colOff>0</xdr:colOff>
      <xdr:row>41</xdr:row>
      <xdr:rowOff>101879</xdr:rowOff>
    </xdr:to>
    <xdr:cxnSp macro="">
      <xdr:nvCxnSpPr>
        <xdr:cNvPr id="131" name="直線コネクタ 130"/>
        <xdr:cNvCxnSpPr/>
      </xdr:nvCxnSpPr>
      <xdr:spPr>
        <a:xfrm flipV="1">
          <a:off x="9639300" y="7130821"/>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51244</xdr:rowOff>
    </xdr:from>
    <xdr:to>
      <xdr:col>46</xdr:col>
      <xdr:colOff>38100</xdr:colOff>
      <xdr:row>41</xdr:row>
      <xdr:rowOff>152844</xdr:rowOff>
    </xdr:to>
    <xdr:sp macro="" textlink="">
      <xdr:nvSpPr>
        <xdr:cNvPr id="132" name="楕円 131"/>
        <xdr:cNvSpPr/>
      </xdr:nvSpPr>
      <xdr:spPr>
        <a:xfrm>
          <a:off x="8699500" y="70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101879</xdr:rowOff>
    </xdr:from>
    <xdr:to>
      <xdr:col>50</xdr:col>
      <xdr:colOff>114300</xdr:colOff>
      <xdr:row>41</xdr:row>
      <xdr:rowOff>102044</xdr:rowOff>
    </xdr:to>
    <xdr:cxnSp macro="">
      <xdr:nvCxnSpPr>
        <xdr:cNvPr id="133" name="直線コネクタ 132"/>
        <xdr:cNvCxnSpPr/>
      </xdr:nvCxnSpPr>
      <xdr:spPr>
        <a:xfrm flipV="1">
          <a:off x="8750300" y="7131329"/>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51626</xdr:rowOff>
    </xdr:from>
    <xdr:to>
      <xdr:col>41</xdr:col>
      <xdr:colOff>101600</xdr:colOff>
      <xdr:row>41</xdr:row>
      <xdr:rowOff>153226</xdr:rowOff>
    </xdr:to>
    <xdr:sp macro="" textlink="">
      <xdr:nvSpPr>
        <xdr:cNvPr id="134" name="楕円 133"/>
        <xdr:cNvSpPr/>
      </xdr:nvSpPr>
      <xdr:spPr>
        <a:xfrm>
          <a:off x="7810500" y="708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102044</xdr:rowOff>
    </xdr:from>
    <xdr:to>
      <xdr:col>45</xdr:col>
      <xdr:colOff>177800</xdr:colOff>
      <xdr:row>41</xdr:row>
      <xdr:rowOff>102426</xdr:rowOff>
    </xdr:to>
    <xdr:cxnSp macro="">
      <xdr:nvCxnSpPr>
        <xdr:cNvPr id="135" name="直線コネクタ 134"/>
        <xdr:cNvCxnSpPr/>
      </xdr:nvCxnSpPr>
      <xdr:spPr>
        <a:xfrm flipV="1">
          <a:off x="7861300" y="7131494"/>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54763</xdr:rowOff>
    </xdr:from>
    <xdr:to>
      <xdr:col>36</xdr:col>
      <xdr:colOff>165100</xdr:colOff>
      <xdr:row>41</xdr:row>
      <xdr:rowOff>156363</xdr:rowOff>
    </xdr:to>
    <xdr:sp macro="" textlink="">
      <xdr:nvSpPr>
        <xdr:cNvPr id="136" name="楕円 135"/>
        <xdr:cNvSpPr/>
      </xdr:nvSpPr>
      <xdr:spPr>
        <a:xfrm>
          <a:off x="6921500" y="70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102426</xdr:rowOff>
    </xdr:from>
    <xdr:to>
      <xdr:col>41</xdr:col>
      <xdr:colOff>50800</xdr:colOff>
      <xdr:row>41</xdr:row>
      <xdr:rowOff>105563</xdr:rowOff>
    </xdr:to>
    <xdr:cxnSp macro="">
      <xdr:nvCxnSpPr>
        <xdr:cNvPr id="137" name="直線コネクタ 136"/>
        <xdr:cNvCxnSpPr/>
      </xdr:nvCxnSpPr>
      <xdr:spPr>
        <a:xfrm flipV="1">
          <a:off x="6972300" y="7131876"/>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160393</xdr:rowOff>
    </xdr:from>
    <xdr:ext cx="469744" cy="259045"/>
    <xdr:sp macro="" textlink="">
      <xdr:nvSpPr>
        <xdr:cNvPr id="138" name="n_1aveValue【道路】&#10;一人当たり延長"/>
        <xdr:cNvSpPr txBox="1"/>
      </xdr:nvSpPr>
      <xdr:spPr>
        <a:xfrm>
          <a:off x="9391727" y="71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7053</xdr:rowOff>
    </xdr:from>
    <xdr:ext cx="469744" cy="259045"/>
    <xdr:sp macro="" textlink="">
      <xdr:nvSpPr>
        <xdr:cNvPr id="139" name="n_2aveValue【道路】&#10;一人当たり延長"/>
        <xdr:cNvSpPr txBox="1"/>
      </xdr:nvSpPr>
      <xdr:spPr>
        <a:xfrm>
          <a:off x="8515427" y="72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7459</xdr:rowOff>
    </xdr:from>
    <xdr:ext cx="469744" cy="259045"/>
    <xdr:sp macro="" textlink="">
      <xdr:nvSpPr>
        <xdr:cNvPr id="140" name="n_3aveValue【道路】&#10;一人当たり延長"/>
        <xdr:cNvSpPr txBox="1"/>
      </xdr:nvSpPr>
      <xdr:spPr>
        <a:xfrm>
          <a:off x="7626427" y="720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5363</xdr:rowOff>
    </xdr:from>
    <xdr:ext cx="469744" cy="259045"/>
    <xdr:sp macro="" textlink="">
      <xdr:nvSpPr>
        <xdr:cNvPr id="141" name="n_4aveValue【道路】&#10;一人当たり延長"/>
        <xdr:cNvSpPr txBox="1"/>
      </xdr:nvSpPr>
      <xdr:spPr>
        <a:xfrm>
          <a:off x="6737427" y="720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169206</xdr:rowOff>
    </xdr:from>
    <xdr:ext cx="469744" cy="259045"/>
    <xdr:sp macro="" textlink="">
      <xdr:nvSpPr>
        <xdr:cNvPr id="142" name="n_1mainValue【道路】&#10;一人当たり延長"/>
        <xdr:cNvSpPr txBox="1"/>
      </xdr:nvSpPr>
      <xdr:spPr>
        <a:xfrm>
          <a:off x="9391727" y="68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169371</xdr:rowOff>
    </xdr:from>
    <xdr:ext cx="469744" cy="259045"/>
    <xdr:sp macro="" textlink="">
      <xdr:nvSpPr>
        <xdr:cNvPr id="143" name="n_2mainValue【道路】&#10;一人当たり延長"/>
        <xdr:cNvSpPr txBox="1"/>
      </xdr:nvSpPr>
      <xdr:spPr>
        <a:xfrm>
          <a:off x="8515427" y="68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169753</xdr:rowOff>
    </xdr:from>
    <xdr:ext cx="469744" cy="259045"/>
    <xdr:sp macro="" textlink="">
      <xdr:nvSpPr>
        <xdr:cNvPr id="144" name="n_3mainValue【道路】&#10;一人当たり延長"/>
        <xdr:cNvSpPr txBox="1"/>
      </xdr:nvSpPr>
      <xdr:spPr>
        <a:xfrm>
          <a:off x="7626427" y="685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1440</xdr:rowOff>
    </xdr:from>
    <xdr:ext cx="469744" cy="259045"/>
    <xdr:sp macro="" textlink="">
      <xdr:nvSpPr>
        <xdr:cNvPr id="145" name="n_4mainValue【道路】&#10;一人当たり延長"/>
        <xdr:cNvSpPr txBox="1"/>
      </xdr:nvSpPr>
      <xdr:spPr>
        <a:xfrm>
          <a:off x="6737427" y="685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63</xdr:row>
      <xdr:rowOff>96338</xdr:rowOff>
    </xdr:to>
    <xdr:cxnSp macro="">
      <xdr:nvCxnSpPr>
        <xdr:cNvPr id="171" name="直線コネクタ 170"/>
        <xdr:cNvCxnSpPr/>
      </xdr:nvCxnSpPr>
      <xdr:spPr>
        <a:xfrm flipV="1">
          <a:off x="4634865" y="9697538"/>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74"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75" name="直線コネクタ 174"/>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105608</xdr:rowOff>
    </xdr:from>
    <xdr:ext cx="405111" cy="259045"/>
    <xdr:sp macro="" textlink="">
      <xdr:nvSpPr>
        <xdr:cNvPr id="176" name="【橋りょう・トンネル】&#10;有形固定資産減価償却率平均値テキスト"/>
        <xdr:cNvSpPr txBox="1"/>
      </xdr:nvSpPr>
      <xdr:spPr>
        <a:xfrm>
          <a:off x="4673600" y="1039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127181</xdr:rowOff>
    </xdr:from>
    <xdr:to>
      <xdr:col>24</xdr:col>
      <xdr:colOff>114300</xdr:colOff>
      <xdr:row>61</xdr:row>
      <xdr:rowOff>57331</xdr:rowOff>
    </xdr:to>
    <xdr:sp macro="" textlink="">
      <xdr:nvSpPr>
        <xdr:cNvPr id="177" name="フローチャート: 判断 176"/>
        <xdr:cNvSpPr/>
      </xdr:nvSpPr>
      <xdr:spPr>
        <a:xfrm>
          <a:off x="45847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117384</xdr:rowOff>
    </xdr:from>
    <xdr:to>
      <xdr:col>20</xdr:col>
      <xdr:colOff>38100</xdr:colOff>
      <xdr:row>61</xdr:row>
      <xdr:rowOff>47534</xdr:rowOff>
    </xdr:to>
    <xdr:sp macro="" textlink="">
      <xdr:nvSpPr>
        <xdr:cNvPr id="178" name="フローチャート: 判断 177"/>
        <xdr:cNvSpPr/>
      </xdr:nvSpPr>
      <xdr:spPr>
        <a:xfrm>
          <a:off x="3746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94524</xdr:rowOff>
    </xdr:from>
    <xdr:to>
      <xdr:col>15</xdr:col>
      <xdr:colOff>101600</xdr:colOff>
      <xdr:row>61</xdr:row>
      <xdr:rowOff>24674</xdr:rowOff>
    </xdr:to>
    <xdr:sp macro="" textlink="">
      <xdr:nvSpPr>
        <xdr:cNvPr id="179" name="フローチャート: 判断 178"/>
        <xdr:cNvSpPr/>
      </xdr:nvSpPr>
      <xdr:spPr>
        <a:xfrm>
          <a:off x="2857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84727</xdr:rowOff>
    </xdr:from>
    <xdr:to>
      <xdr:col>10</xdr:col>
      <xdr:colOff>165100</xdr:colOff>
      <xdr:row>61</xdr:row>
      <xdr:rowOff>14877</xdr:rowOff>
    </xdr:to>
    <xdr:sp macro="" textlink="">
      <xdr:nvSpPr>
        <xdr:cNvPr id="180" name="フローチャート: 判断 179"/>
        <xdr:cNvSpPr/>
      </xdr:nvSpPr>
      <xdr:spPr>
        <a:xfrm>
          <a:off x="1968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50437</xdr:rowOff>
    </xdr:from>
    <xdr:to>
      <xdr:col>6</xdr:col>
      <xdr:colOff>38100</xdr:colOff>
      <xdr:row>60</xdr:row>
      <xdr:rowOff>152037</xdr:rowOff>
    </xdr:to>
    <xdr:sp macro="" textlink="">
      <xdr:nvSpPr>
        <xdr:cNvPr id="181" name="フローチャート: 判断 180"/>
        <xdr:cNvSpPr/>
      </xdr:nvSpPr>
      <xdr:spPr>
        <a:xfrm>
          <a:off x="1079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7" name="楕円 186"/>
        <xdr:cNvSpPr/>
      </xdr:nvSpPr>
      <xdr:spPr>
        <a:xfrm>
          <a:off x="4584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132097</xdr:rowOff>
    </xdr:from>
    <xdr:ext cx="405111" cy="259045"/>
    <xdr:sp macro="" textlink="">
      <xdr:nvSpPr>
        <xdr:cNvPr id="188" name="【橋りょう・トンネル】&#10;有形固定資産減価償却率該当値テキスト"/>
        <xdr:cNvSpPr txBox="1"/>
      </xdr:nvSpPr>
      <xdr:spPr>
        <a:xfrm>
          <a:off x="4673600"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87993</xdr:rowOff>
    </xdr:from>
    <xdr:to>
      <xdr:col>20</xdr:col>
      <xdr:colOff>38100</xdr:colOff>
      <xdr:row>61</xdr:row>
      <xdr:rowOff>18143</xdr:rowOff>
    </xdr:to>
    <xdr:sp macro="" textlink="">
      <xdr:nvSpPr>
        <xdr:cNvPr id="189" name="楕円 188"/>
        <xdr:cNvSpPr/>
      </xdr:nvSpPr>
      <xdr:spPr>
        <a:xfrm>
          <a:off x="3746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138793</xdr:rowOff>
    </xdr:from>
    <xdr:to>
      <xdr:col>24</xdr:col>
      <xdr:colOff>63500</xdr:colOff>
      <xdr:row>60</xdr:row>
      <xdr:rowOff>160020</xdr:rowOff>
    </xdr:to>
    <xdr:cxnSp macro="">
      <xdr:nvCxnSpPr>
        <xdr:cNvPr id="190" name="直線コネクタ 189"/>
        <xdr:cNvCxnSpPr/>
      </xdr:nvCxnSpPr>
      <xdr:spPr>
        <a:xfrm>
          <a:off x="3797300" y="1042579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73297</xdr:rowOff>
    </xdr:from>
    <xdr:to>
      <xdr:col>15</xdr:col>
      <xdr:colOff>101600</xdr:colOff>
      <xdr:row>61</xdr:row>
      <xdr:rowOff>3447</xdr:rowOff>
    </xdr:to>
    <xdr:sp macro="" textlink="">
      <xdr:nvSpPr>
        <xdr:cNvPr id="191" name="楕円 190"/>
        <xdr:cNvSpPr/>
      </xdr:nvSpPr>
      <xdr:spPr>
        <a:xfrm>
          <a:off x="2857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124097</xdr:rowOff>
    </xdr:from>
    <xdr:to>
      <xdr:col>19</xdr:col>
      <xdr:colOff>177800</xdr:colOff>
      <xdr:row>60</xdr:row>
      <xdr:rowOff>138793</xdr:rowOff>
    </xdr:to>
    <xdr:cxnSp macro="">
      <xdr:nvCxnSpPr>
        <xdr:cNvPr id="192" name="直線コネクタ 191"/>
        <xdr:cNvCxnSpPr/>
      </xdr:nvCxnSpPr>
      <xdr:spPr>
        <a:xfrm>
          <a:off x="2908300" y="1041109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93" name="楕円 192"/>
        <xdr:cNvSpPr/>
      </xdr:nvSpPr>
      <xdr:spPr>
        <a:xfrm>
          <a:off x="1968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107769</xdr:rowOff>
    </xdr:from>
    <xdr:to>
      <xdr:col>15</xdr:col>
      <xdr:colOff>50800</xdr:colOff>
      <xdr:row>60</xdr:row>
      <xdr:rowOff>124097</xdr:rowOff>
    </xdr:to>
    <xdr:cxnSp macro="">
      <xdr:nvCxnSpPr>
        <xdr:cNvPr id="194" name="直線コネクタ 193"/>
        <xdr:cNvCxnSpPr/>
      </xdr:nvCxnSpPr>
      <xdr:spPr>
        <a:xfrm>
          <a:off x="2019300" y="1039476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37374</xdr:rowOff>
    </xdr:from>
    <xdr:to>
      <xdr:col>6</xdr:col>
      <xdr:colOff>38100</xdr:colOff>
      <xdr:row>60</xdr:row>
      <xdr:rowOff>138974</xdr:rowOff>
    </xdr:to>
    <xdr:sp macro="" textlink="">
      <xdr:nvSpPr>
        <xdr:cNvPr id="195" name="楕円 194"/>
        <xdr:cNvSpPr/>
      </xdr:nvSpPr>
      <xdr:spPr>
        <a:xfrm>
          <a:off x="1079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88174</xdr:rowOff>
    </xdr:from>
    <xdr:to>
      <xdr:col>10</xdr:col>
      <xdr:colOff>114300</xdr:colOff>
      <xdr:row>60</xdr:row>
      <xdr:rowOff>107769</xdr:rowOff>
    </xdr:to>
    <xdr:cxnSp macro="">
      <xdr:nvCxnSpPr>
        <xdr:cNvPr id="196" name="直線コネクタ 195"/>
        <xdr:cNvCxnSpPr/>
      </xdr:nvCxnSpPr>
      <xdr:spPr>
        <a:xfrm>
          <a:off x="1130300" y="103751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38661</xdr:rowOff>
    </xdr:from>
    <xdr:ext cx="405111" cy="259045"/>
    <xdr:sp macro="" textlink="">
      <xdr:nvSpPr>
        <xdr:cNvPr id="197" name="n_1aveValue【橋りょう・トンネル】&#10;有形固定資産減価償却率"/>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15801</xdr:rowOff>
    </xdr:from>
    <xdr:ext cx="405111" cy="259045"/>
    <xdr:sp macro="" textlink="">
      <xdr:nvSpPr>
        <xdr:cNvPr id="198" name="n_2aveValue【橋りょう・トンネル】&#10;有形固定資産減価償却率"/>
        <xdr:cNvSpPr txBox="1"/>
      </xdr:nvSpPr>
      <xdr:spPr>
        <a:xfrm>
          <a:off x="2705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6004</xdr:rowOff>
    </xdr:from>
    <xdr:ext cx="405111" cy="259045"/>
    <xdr:sp macro="" textlink="">
      <xdr:nvSpPr>
        <xdr:cNvPr id="199" name="n_3aveValue【橋りょう・トンネル】&#10;有形固定資産減価償却率"/>
        <xdr:cNvSpPr txBox="1"/>
      </xdr:nvSpPr>
      <xdr:spPr>
        <a:xfrm>
          <a:off x="1816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143164</xdr:rowOff>
    </xdr:from>
    <xdr:ext cx="405111" cy="259045"/>
    <xdr:sp macro="" textlink="">
      <xdr:nvSpPr>
        <xdr:cNvPr id="200" name="n_4aveValue【橋りょう・トンネル】&#10;有形固定資産減価償却率"/>
        <xdr:cNvSpPr txBox="1"/>
      </xdr:nvSpPr>
      <xdr:spPr>
        <a:xfrm>
          <a:off x="927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34670</xdr:rowOff>
    </xdr:from>
    <xdr:ext cx="405111" cy="259045"/>
    <xdr:sp macro="" textlink="">
      <xdr:nvSpPr>
        <xdr:cNvPr id="201" name="n_1mainValue【橋りょう・トンネル】&#10;有形固定資産減価償却率"/>
        <xdr:cNvSpPr txBox="1"/>
      </xdr:nvSpPr>
      <xdr:spPr>
        <a:xfrm>
          <a:off x="3582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19974</xdr:rowOff>
    </xdr:from>
    <xdr:ext cx="405111" cy="259045"/>
    <xdr:sp macro="" textlink="">
      <xdr:nvSpPr>
        <xdr:cNvPr id="202" name="n_2mainValue【橋りょう・トンネル】&#10;有形固定資産減価償却率"/>
        <xdr:cNvSpPr txBox="1"/>
      </xdr:nvSpPr>
      <xdr:spPr>
        <a:xfrm>
          <a:off x="2705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3" name="n_3main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4" name="n_4mainValue【橋りょう・トンネル】&#10;有形固定資産減価償却率"/>
        <xdr:cNvSpPr txBox="1"/>
      </xdr:nvSpPr>
      <xdr:spPr>
        <a:xfrm>
          <a:off x="927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170700</xdr:rowOff>
    </xdr:from>
    <xdr:to>
      <xdr:col>54</xdr:col>
      <xdr:colOff>189865</xdr:colOff>
      <xdr:row>64</xdr:row>
      <xdr:rowOff>71521</xdr:rowOff>
    </xdr:to>
    <xdr:cxnSp macro="">
      <xdr:nvCxnSpPr>
        <xdr:cNvPr id="228" name="直線コネクタ 227"/>
        <xdr:cNvCxnSpPr/>
      </xdr:nvCxnSpPr>
      <xdr:spPr>
        <a:xfrm flipV="1">
          <a:off x="10476865" y="9600450"/>
          <a:ext cx="0" cy="144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75348</xdr:rowOff>
    </xdr:from>
    <xdr:ext cx="469744" cy="259045"/>
    <xdr:sp macro="" textlink="">
      <xdr:nvSpPr>
        <xdr:cNvPr id="229" name="【橋りょう・トンネル】&#10;一人当たり有形固定資産（償却資産）額最小値テキスト"/>
        <xdr:cNvSpPr txBox="1"/>
      </xdr:nvSpPr>
      <xdr:spPr>
        <a:xfrm>
          <a:off x="10515600" y="1104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71521</xdr:rowOff>
    </xdr:from>
    <xdr:to>
      <xdr:col>55</xdr:col>
      <xdr:colOff>88900</xdr:colOff>
      <xdr:row>64</xdr:row>
      <xdr:rowOff>71521</xdr:rowOff>
    </xdr:to>
    <xdr:cxnSp macro="">
      <xdr:nvCxnSpPr>
        <xdr:cNvPr id="230" name="直線コネクタ 229"/>
        <xdr:cNvCxnSpPr/>
      </xdr:nvCxnSpPr>
      <xdr:spPr>
        <a:xfrm>
          <a:off x="10388600" y="1104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117377</xdr:rowOff>
    </xdr:from>
    <xdr:ext cx="599010" cy="259045"/>
    <xdr:sp macro="" textlink="">
      <xdr:nvSpPr>
        <xdr:cNvPr id="231" name="【橋りょう・トンネル】&#10;一人当たり有形固定資産（償却資産）額最大値テキスト"/>
        <xdr:cNvSpPr txBox="1"/>
      </xdr:nvSpPr>
      <xdr:spPr>
        <a:xfrm>
          <a:off x="10515600" y="93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170700</xdr:rowOff>
    </xdr:from>
    <xdr:to>
      <xdr:col>55</xdr:col>
      <xdr:colOff>88900</xdr:colOff>
      <xdr:row>55</xdr:row>
      <xdr:rowOff>170700</xdr:rowOff>
    </xdr:to>
    <xdr:cxnSp macro="">
      <xdr:nvCxnSpPr>
        <xdr:cNvPr id="232" name="直線コネクタ 231"/>
        <xdr:cNvCxnSpPr/>
      </xdr:nvCxnSpPr>
      <xdr:spPr>
        <a:xfrm>
          <a:off x="10388600" y="960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147856</xdr:rowOff>
    </xdr:from>
    <xdr:ext cx="534377" cy="259045"/>
    <xdr:sp macro="" textlink="">
      <xdr:nvSpPr>
        <xdr:cNvPr id="233" name="【橋りょう・トンネル】&#10;一人当たり有形固定資産（償却資産）額平均値テキスト"/>
        <xdr:cNvSpPr txBox="1"/>
      </xdr:nvSpPr>
      <xdr:spPr>
        <a:xfrm>
          <a:off x="10515600" y="1060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169429</xdr:rowOff>
    </xdr:from>
    <xdr:to>
      <xdr:col>55</xdr:col>
      <xdr:colOff>50800</xdr:colOff>
      <xdr:row>62</xdr:row>
      <xdr:rowOff>99579</xdr:rowOff>
    </xdr:to>
    <xdr:sp macro="" textlink="">
      <xdr:nvSpPr>
        <xdr:cNvPr id="234" name="フローチャート: 判断 233"/>
        <xdr:cNvSpPr/>
      </xdr:nvSpPr>
      <xdr:spPr>
        <a:xfrm>
          <a:off x="104267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4830</xdr:rowOff>
    </xdr:from>
    <xdr:to>
      <xdr:col>50</xdr:col>
      <xdr:colOff>165100</xdr:colOff>
      <xdr:row>62</xdr:row>
      <xdr:rowOff>106430</xdr:rowOff>
    </xdr:to>
    <xdr:sp macro="" textlink="">
      <xdr:nvSpPr>
        <xdr:cNvPr id="235" name="フローチャート: 判断 234"/>
        <xdr:cNvSpPr/>
      </xdr:nvSpPr>
      <xdr:spPr>
        <a:xfrm>
          <a:off x="9588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168603</xdr:rowOff>
    </xdr:from>
    <xdr:to>
      <xdr:col>46</xdr:col>
      <xdr:colOff>38100</xdr:colOff>
      <xdr:row>62</xdr:row>
      <xdr:rowOff>98753</xdr:rowOff>
    </xdr:to>
    <xdr:sp macro="" textlink="">
      <xdr:nvSpPr>
        <xdr:cNvPr id="236" name="フローチャート: 判断 235"/>
        <xdr:cNvSpPr/>
      </xdr:nvSpPr>
      <xdr:spPr>
        <a:xfrm>
          <a:off x="8699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5302</xdr:rowOff>
    </xdr:from>
    <xdr:to>
      <xdr:col>41</xdr:col>
      <xdr:colOff>101600</xdr:colOff>
      <xdr:row>62</xdr:row>
      <xdr:rowOff>106902</xdr:rowOff>
    </xdr:to>
    <xdr:sp macro="" textlink="">
      <xdr:nvSpPr>
        <xdr:cNvPr id="237" name="フローチャート: 判断 236"/>
        <xdr:cNvSpPr/>
      </xdr:nvSpPr>
      <xdr:spPr>
        <a:xfrm>
          <a:off x="7810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23388</xdr:rowOff>
    </xdr:from>
    <xdr:to>
      <xdr:col>36</xdr:col>
      <xdr:colOff>165100</xdr:colOff>
      <xdr:row>62</xdr:row>
      <xdr:rowOff>124988</xdr:rowOff>
    </xdr:to>
    <xdr:sp macro="" textlink="">
      <xdr:nvSpPr>
        <xdr:cNvPr id="238" name="フローチャート: 判断 237"/>
        <xdr:cNvSpPr/>
      </xdr:nvSpPr>
      <xdr:spPr>
        <a:xfrm>
          <a:off x="6921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156212</xdr:rowOff>
    </xdr:from>
    <xdr:to>
      <xdr:col>55</xdr:col>
      <xdr:colOff>50800</xdr:colOff>
      <xdr:row>62</xdr:row>
      <xdr:rowOff>86362</xdr:rowOff>
    </xdr:to>
    <xdr:sp macro="" textlink="">
      <xdr:nvSpPr>
        <xdr:cNvPr id="244" name="楕円 243"/>
        <xdr:cNvSpPr/>
      </xdr:nvSpPr>
      <xdr:spPr>
        <a:xfrm>
          <a:off x="10426700" y="1061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7639</xdr:rowOff>
    </xdr:from>
    <xdr:ext cx="599010" cy="259045"/>
    <xdr:sp macro="" textlink="">
      <xdr:nvSpPr>
        <xdr:cNvPr id="245" name="【橋りょう・トンネル】&#10;一人当たり有形固定資産（償却資産）額該当値テキスト"/>
        <xdr:cNvSpPr txBox="1"/>
      </xdr:nvSpPr>
      <xdr:spPr>
        <a:xfrm>
          <a:off x="10515600" y="10466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159146</xdr:rowOff>
    </xdr:from>
    <xdr:to>
      <xdr:col>50</xdr:col>
      <xdr:colOff>165100</xdr:colOff>
      <xdr:row>62</xdr:row>
      <xdr:rowOff>89296</xdr:rowOff>
    </xdr:to>
    <xdr:sp macro="" textlink="">
      <xdr:nvSpPr>
        <xdr:cNvPr id="246" name="楕円 245"/>
        <xdr:cNvSpPr/>
      </xdr:nvSpPr>
      <xdr:spPr>
        <a:xfrm>
          <a:off x="9588500" y="1061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35562</xdr:rowOff>
    </xdr:from>
    <xdr:to>
      <xdr:col>55</xdr:col>
      <xdr:colOff>0</xdr:colOff>
      <xdr:row>62</xdr:row>
      <xdr:rowOff>38496</xdr:rowOff>
    </xdr:to>
    <xdr:cxnSp macro="">
      <xdr:nvCxnSpPr>
        <xdr:cNvPr id="247" name="直線コネクタ 246"/>
        <xdr:cNvCxnSpPr/>
      </xdr:nvCxnSpPr>
      <xdr:spPr>
        <a:xfrm flipV="1">
          <a:off x="9639300" y="10665462"/>
          <a:ext cx="8382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164648</xdr:rowOff>
    </xdr:from>
    <xdr:to>
      <xdr:col>46</xdr:col>
      <xdr:colOff>38100</xdr:colOff>
      <xdr:row>62</xdr:row>
      <xdr:rowOff>94798</xdr:rowOff>
    </xdr:to>
    <xdr:sp macro="" textlink="">
      <xdr:nvSpPr>
        <xdr:cNvPr id="248" name="楕円 247"/>
        <xdr:cNvSpPr/>
      </xdr:nvSpPr>
      <xdr:spPr>
        <a:xfrm>
          <a:off x="8699500" y="1062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38496</xdr:rowOff>
    </xdr:from>
    <xdr:to>
      <xdr:col>50</xdr:col>
      <xdr:colOff>114300</xdr:colOff>
      <xdr:row>62</xdr:row>
      <xdr:rowOff>43998</xdr:rowOff>
    </xdr:to>
    <xdr:cxnSp macro="">
      <xdr:nvCxnSpPr>
        <xdr:cNvPr id="249" name="直線コネクタ 248"/>
        <xdr:cNvCxnSpPr/>
      </xdr:nvCxnSpPr>
      <xdr:spPr>
        <a:xfrm flipV="1">
          <a:off x="8750300" y="10668396"/>
          <a:ext cx="88900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168892</xdr:rowOff>
    </xdr:from>
    <xdr:to>
      <xdr:col>41</xdr:col>
      <xdr:colOff>101600</xdr:colOff>
      <xdr:row>62</xdr:row>
      <xdr:rowOff>99042</xdr:rowOff>
    </xdr:to>
    <xdr:sp macro="" textlink="">
      <xdr:nvSpPr>
        <xdr:cNvPr id="250" name="楕円 249"/>
        <xdr:cNvSpPr/>
      </xdr:nvSpPr>
      <xdr:spPr>
        <a:xfrm>
          <a:off x="7810500" y="106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43998</xdr:rowOff>
    </xdr:from>
    <xdr:to>
      <xdr:col>45</xdr:col>
      <xdr:colOff>177800</xdr:colOff>
      <xdr:row>62</xdr:row>
      <xdr:rowOff>48242</xdr:rowOff>
    </xdr:to>
    <xdr:cxnSp macro="">
      <xdr:nvCxnSpPr>
        <xdr:cNvPr id="251" name="直線コネクタ 250"/>
        <xdr:cNvCxnSpPr/>
      </xdr:nvCxnSpPr>
      <xdr:spPr>
        <a:xfrm flipV="1">
          <a:off x="7861300" y="10673898"/>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1378</xdr:rowOff>
    </xdr:from>
    <xdr:to>
      <xdr:col>36</xdr:col>
      <xdr:colOff>165100</xdr:colOff>
      <xdr:row>62</xdr:row>
      <xdr:rowOff>102978</xdr:rowOff>
    </xdr:to>
    <xdr:sp macro="" textlink="">
      <xdr:nvSpPr>
        <xdr:cNvPr id="252" name="楕円 251"/>
        <xdr:cNvSpPr/>
      </xdr:nvSpPr>
      <xdr:spPr>
        <a:xfrm>
          <a:off x="6921500" y="106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48242</xdr:rowOff>
    </xdr:from>
    <xdr:to>
      <xdr:col>41</xdr:col>
      <xdr:colOff>50800</xdr:colOff>
      <xdr:row>62</xdr:row>
      <xdr:rowOff>52178</xdr:rowOff>
    </xdr:to>
    <xdr:cxnSp macro="">
      <xdr:nvCxnSpPr>
        <xdr:cNvPr id="253" name="直線コネクタ 252"/>
        <xdr:cNvCxnSpPr/>
      </xdr:nvCxnSpPr>
      <xdr:spPr>
        <a:xfrm flipV="1">
          <a:off x="6972300" y="10678142"/>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97557</xdr:rowOff>
    </xdr:from>
    <xdr:ext cx="534377" cy="259045"/>
    <xdr:sp macro="" textlink="">
      <xdr:nvSpPr>
        <xdr:cNvPr id="254" name="n_1aveValue【橋りょう・トンネル】&#10;一人当たり有形固定資産（償却資産）額"/>
        <xdr:cNvSpPr txBox="1"/>
      </xdr:nvSpPr>
      <xdr:spPr>
        <a:xfrm>
          <a:off x="9359411" y="107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89880</xdr:rowOff>
    </xdr:from>
    <xdr:ext cx="534377" cy="259045"/>
    <xdr:sp macro="" textlink="">
      <xdr:nvSpPr>
        <xdr:cNvPr id="255" name="n_2aveValue【橋りょう・トンネル】&#10;一人当たり有形固定資産（償却資産）額"/>
        <xdr:cNvSpPr txBox="1"/>
      </xdr:nvSpPr>
      <xdr:spPr>
        <a:xfrm>
          <a:off x="8483111" y="1071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98029</xdr:rowOff>
    </xdr:from>
    <xdr:ext cx="534377" cy="259045"/>
    <xdr:sp macro="" textlink="">
      <xdr:nvSpPr>
        <xdr:cNvPr id="256" name="n_3aveValue【橋りょう・トンネル】&#10;一人当たり有形固定資産（償却資産）額"/>
        <xdr:cNvSpPr txBox="1"/>
      </xdr:nvSpPr>
      <xdr:spPr>
        <a:xfrm>
          <a:off x="75941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116115</xdr:rowOff>
    </xdr:from>
    <xdr:ext cx="534377" cy="259045"/>
    <xdr:sp macro="" textlink="">
      <xdr:nvSpPr>
        <xdr:cNvPr id="257" name="n_4aveValue【橋りょう・トンネル】&#10;一人当たり有形固定資産（償却資産）額"/>
        <xdr:cNvSpPr txBox="1"/>
      </xdr:nvSpPr>
      <xdr:spPr>
        <a:xfrm>
          <a:off x="6705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105823</xdr:rowOff>
    </xdr:from>
    <xdr:ext cx="534377" cy="259045"/>
    <xdr:sp macro="" textlink="">
      <xdr:nvSpPr>
        <xdr:cNvPr id="258" name="n_1mainValue【橋りょう・トンネル】&#10;一人当たり有形固定資産（償却資産）額"/>
        <xdr:cNvSpPr txBox="1"/>
      </xdr:nvSpPr>
      <xdr:spPr>
        <a:xfrm>
          <a:off x="9359411" y="1039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111325</xdr:rowOff>
    </xdr:from>
    <xdr:ext cx="534377" cy="259045"/>
    <xdr:sp macro="" textlink="">
      <xdr:nvSpPr>
        <xdr:cNvPr id="259" name="n_2mainValue【橋りょう・トンネル】&#10;一人当たり有形固定資産（償却資産）額"/>
        <xdr:cNvSpPr txBox="1"/>
      </xdr:nvSpPr>
      <xdr:spPr>
        <a:xfrm>
          <a:off x="8483111" y="1039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115569</xdr:rowOff>
    </xdr:from>
    <xdr:ext cx="534377" cy="259045"/>
    <xdr:sp macro="" textlink="">
      <xdr:nvSpPr>
        <xdr:cNvPr id="260" name="n_3mainValue【橋りょう・トンネル】&#10;一人当たり有形固定資産（償却資産）額"/>
        <xdr:cNvSpPr txBox="1"/>
      </xdr:nvSpPr>
      <xdr:spPr>
        <a:xfrm>
          <a:off x="7594111" y="104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119505</xdr:rowOff>
    </xdr:from>
    <xdr:ext cx="534377" cy="259045"/>
    <xdr:sp macro="" textlink="">
      <xdr:nvSpPr>
        <xdr:cNvPr id="261" name="n_4mainValue【橋りょう・トンネル】&#10;一人当たり有形固定資産（償却資産）額"/>
        <xdr:cNvSpPr txBox="1"/>
      </xdr:nvSpPr>
      <xdr:spPr>
        <a:xfrm>
          <a:off x="6705111" y="1040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4" name="テキスト ボックス 27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4" name="テキスト ボックス 28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124642</xdr:rowOff>
    </xdr:from>
    <xdr:to>
      <xdr:col>24</xdr:col>
      <xdr:colOff>62865</xdr:colOff>
      <xdr:row>85</xdr:row>
      <xdr:rowOff>101781</xdr:rowOff>
    </xdr:to>
    <xdr:cxnSp macro="">
      <xdr:nvCxnSpPr>
        <xdr:cNvPr id="288" name="直線コネクタ 287"/>
        <xdr:cNvCxnSpPr/>
      </xdr:nvCxnSpPr>
      <xdr:spPr>
        <a:xfrm flipV="1">
          <a:off x="4634865" y="13326292"/>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105608</xdr:rowOff>
    </xdr:from>
    <xdr:ext cx="405111" cy="259045"/>
    <xdr:sp macro="" textlink="">
      <xdr:nvSpPr>
        <xdr:cNvPr id="289" name="【公営住宅】&#10;有形固定資産減価償却率最小値テキスト"/>
        <xdr:cNvSpPr txBox="1"/>
      </xdr:nvSpPr>
      <xdr:spPr>
        <a:xfrm>
          <a:off x="4673600" y="1467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101781</xdr:rowOff>
    </xdr:from>
    <xdr:to>
      <xdr:col>24</xdr:col>
      <xdr:colOff>152400</xdr:colOff>
      <xdr:row>85</xdr:row>
      <xdr:rowOff>101781</xdr:rowOff>
    </xdr:to>
    <xdr:cxnSp macro="">
      <xdr:nvCxnSpPr>
        <xdr:cNvPr id="290" name="直線コネクタ 289"/>
        <xdr:cNvCxnSpPr/>
      </xdr:nvCxnSpPr>
      <xdr:spPr>
        <a:xfrm>
          <a:off x="4546600" y="1467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71319</xdr:rowOff>
    </xdr:from>
    <xdr:ext cx="405111" cy="259045"/>
    <xdr:sp macro="" textlink="">
      <xdr:nvSpPr>
        <xdr:cNvPr id="291" name="【公営住宅】&#10;有形固定資産減価償却率最大値テキスト"/>
        <xdr:cNvSpPr txBox="1"/>
      </xdr:nvSpPr>
      <xdr:spPr>
        <a:xfrm>
          <a:off x="4673600" y="1310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124642</xdr:rowOff>
    </xdr:from>
    <xdr:to>
      <xdr:col>24</xdr:col>
      <xdr:colOff>152400</xdr:colOff>
      <xdr:row>77</xdr:row>
      <xdr:rowOff>124642</xdr:rowOff>
    </xdr:to>
    <xdr:cxnSp macro="">
      <xdr:nvCxnSpPr>
        <xdr:cNvPr id="292" name="直線コネクタ 291"/>
        <xdr:cNvCxnSpPr/>
      </xdr:nvCxnSpPr>
      <xdr:spPr>
        <a:xfrm>
          <a:off x="4546600" y="1332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62428</xdr:rowOff>
    </xdr:from>
    <xdr:ext cx="405111" cy="259045"/>
    <xdr:sp macro="" textlink="">
      <xdr:nvSpPr>
        <xdr:cNvPr id="293" name="【公営住宅】&#10;有形固定資産減価償却率平均値テキスト"/>
        <xdr:cNvSpPr txBox="1"/>
      </xdr:nvSpPr>
      <xdr:spPr>
        <a:xfrm>
          <a:off x="4673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39551</xdr:rowOff>
    </xdr:from>
    <xdr:to>
      <xdr:col>24</xdr:col>
      <xdr:colOff>114300</xdr:colOff>
      <xdr:row>82</xdr:row>
      <xdr:rowOff>141151</xdr:rowOff>
    </xdr:to>
    <xdr:sp macro="" textlink="">
      <xdr:nvSpPr>
        <xdr:cNvPr id="294" name="フローチャート: 判断 293"/>
        <xdr:cNvSpPr/>
      </xdr:nvSpPr>
      <xdr:spPr>
        <a:xfrm>
          <a:off x="4584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xdr:rowOff>
    </xdr:from>
    <xdr:to>
      <xdr:col>20</xdr:col>
      <xdr:colOff>38100</xdr:colOff>
      <xdr:row>82</xdr:row>
      <xdr:rowOff>108494</xdr:rowOff>
    </xdr:to>
    <xdr:sp macro="" textlink="">
      <xdr:nvSpPr>
        <xdr:cNvPr id="295" name="フローチャート: 判断 294"/>
        <xdr:cNvSpPr/>
      </xdr:nvSpPr>
      <xdr:spPr>
        <a:xfrm>
          <a:off x="3746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142421</xdr:rowOff>
    </xdr:from>
    <xdr:to>
      <xdr:col>15</xdr:col>
      <xdr:colOff>101600</xdr:colOff>
      <xdr:row>82</xdr:row>
      <xdr:rowOff>72571</xdr:rowOff>
    </xdr:to>
    <xdr:sp macro="" textlink="">
      <xdr:nvSpPr>
        <xdr:cNvPr id="296" name="フローチャート: 判断 295"/>
        <xdr:cNvSpPr/>
      </xdr:nvSpPr>
      <xdr:spPr>
        <a:xfrm>
          <a:off x="2857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119562</xdr:rowOff>
    </xdr:from>
    <xdr:to>
      <xdr:col>10</xdr:col>
      <xdr:colOff>165100</xdr:colOff>
      <xdr:row>82</xdr:row>
      <xdr:rowOff>49712</xdr:rowOff>
    </xdr:to>
    <xdr:sp macro="" textlink="">
      <xdr:nvSpPr>
        <xdr:cNvPr id="297" name="フローチャート: 判断 296"/>
        <xdr:cNvSpPr/>
      </xdr:nvSpPr>
      <xdr:spPr>
        <a:xfrm>
          <a:off x="1968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73842</xdr:rowOff>
    </xdr:from>
    <xdr:to>
      <xdr:col>6</xdr:col>
      <xdr:colOff>38100</xdr:colOff>
      <xdr:row>82</xdr:row>
      <xdr:rowOff>3992</xdr:rowOff>
    </xdr:to>
    <xdr:sp macro="" textlink="">
      <xdr:nvSpPr>
        <xdr:cNvPr id="298" name="フローチャート: 判断 297"/>
        <xdr:cNvSpPr/>
      </xdr:nvSpPr>
      <xdr:spPr>
        <a:xfrm>
          <a:off x="1079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90170</xdr:rowOff>
    </xdr:from>
    <xdr:to>
      <xdr:col>24</xdr:col>
      <xdr:colOff>114300</xdr:colOff>
      <xdr:row>84</xdr:row>
      <xdr:rowOff>20320</xdr:rowOff>
    </xdr:to>
    <xdr:sp macro="" textlink="">
      <xdr:nvSpPr>
        <xdr:cNvPr id="304" name="楕円 303"/>
        <xdr:cNvSpPr/>
      </xdr:nvSpPr>
      <xdr:spPr>
        <a:xfrm>
          <a:off x="4584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68597</xdr:rowOff>
    </xdr:from>
    <xdr:ext cx="405111" cy="259045"/>
    <xdr:sp macro="" textlink="">
      <xdr:nvSpPr>
        <xdr:cNvPr id="305" name="【公営住宅】&#10;有形固定資産減価償却率該当値テキスト"/>
        <xdr:cNvSpPr txBox="1"/>
      </xdr:nvSpPr>
      <xdr:spPr>
        <a:xfrm>
          <a:off x="4673600"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47716</xdr:rowOff>
    </xdr:from>
    <xdr:to>
      <xdr:col>20</xdr:col>
      <xdr:colOff>38100</xdr:colOff>
      <xdr:row>83</xdr:row>
      <xdr:rowOff>149316</xdr:rowOff>
    </xdr:to>
    <xdr:sp macro="" textlink="">
      <xdr:nvSpPr>
        <xdr:cNvPr id="306" name="楕円 305"/>
        <xdr:cNvSpPr/>
      </xdr:nvSpPr>
      <xdr:spPr>
        <a:xfrm>
          <a:off x="3746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98516</xdr:rowOff>
    </xdr:from>
    <xdr:to>
      <xdr:col>24</xdr:col>
      <xdr:colOff>63500</xdr:colOff>
      <xdr:row>83</xdr:row>
      <xdr:rowOff>140970</xdr:rowOff>
    </xdr:to>
    <xdr:cxnSp macro="">
      <xdr:nvCxnSpPr>
        <xdr:cNvPr id="307" name="直線コネクタ 306"/>
        <xdr:cNvCxnSpPr/>
      </xdr:nvCxnSpPr>
      <xdr:spPr>
        <a:xfrm>
          <a:off x="3797300" y="1432886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77107</xdr:rowOff>
    </xdr:from>
    <xdr:to>
      <xdr:col>15</xdr:col>
      <xdr:colOff>101600</xdr:colOff>
      <xdr:row>84</xdr:row>
      <xdr:rowOff>7257</xdr:rowOff>
    </xdr:to>
    <xdr:sp macro="" textlink="">
      <xdr:nvSpPr>
        <xdr:cNvPr id="308" name="楕円 307"/>
        <xdr:cNvSpPr/>
      </xdr:nvSpPr>
      <xdr:spPr>
        <a:xfrm>
          <a:off x="2857500" y="143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98516</xdr:rowOff>
    </xdr:from>
    <xdr:to>
      <xdr:col>19</xdr:col>
      <xdr:colOff>177800</xdr:colOff>
      <xdr:row>83</xdr:row>
      <xdr:rowOff>127907</xdr:rowOff>
    </xdr:to>
    <xdr:cxnSp macro="">
      <xdr:nvCxnSpPr>
        <xdr:cNvPr id="309" name="直線コネクタ 308"/>
        <xdr:cNvCxnSpPr/>
      </xdr:nvCxnSpPr>
      <xdr:spPr>
        <a:xfrm flipV="1">
          <a:off x="2908300" y="143288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24856</xdr:rowOff>
    </xdr:from>
    <xdr:to>
      <xdr:col>10</xdr:col>
      <xdr:colOff>165100</xdr:colOff>
      <xdr:row>83</xdr:row>
      <xdr:rowOff>126456</xdr:rowOff>
    </xdr:to>
    <xdr:sp macro="" textlink="">
      <xdr:nvSpPr>
        <xdr:cNvPr id="310" name="楕円 309"/>
        <xdr:cNvSpPr/>
      </xdr:nvSpPr>
      <xdr:spPr>
        <a:xfrm>
          <a:off x="19685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75656</xdr:rowOff>
    </xdr:from>
    <xdr:to>
      <xdr:col>15</xdr:col>
      <xdr:colOff>50800</xdr:colOff>
      <xdr:row>83</xdr:row>
      <xdr:rowOff>127907</xdr:rowOff>
    </xdr:to>
    <xdr:cxnSp macro="">
      <xdr:nvCxnSpPr>
        <xdr:cNvPr id="311" name="直線コネクタ 310"/>
        <xdr:cNvCxnSpPr/>
      </xdr:nvCxnSpPr>
      <xdr:spPr>
        <a:xfrm>
          <a:off x="2019300" y="1430600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137523</xdr:rowOff>
    </xdr:from>
    <xdr:to>
      <xdr:col>6</xdr:col>
      <xdr:colOff>38100</xdr:colOff>
      <xdr:row>85</xdr:row>
      <xdr:rowOff>67673</xdr:rowOff>
    </xdr:to>
    <xdr:sp macro="" textlink="">
      <xdr:nvSpPr>
        <xdr:cNvPr id="312" name="楕円 311"/>
        <xdr:cNvSpPr/>
      </xdr:nvSpPr>
      <xdr:spPr>
        <a:xfrm>
          <a:off x="1079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75656</xdr:rowOff>
    </xdr:from>
    <xdr:to>
      <xdr:col>10</xdr:col>
      <xdr:colOff>114300</xdr:colOff>
      <xdr:row>85</xdr:row>
      <xdr:rowOff>16873</xdr:rowOff>
    </xdr:to>
    <xdr:cxnSp macro="">
      <xdr:nvCxnSpPr>
        <xdr:cNvPr id="313" name="直線コネクタ 312"/>
        <xdr:cNvCxnSpPr/>
      </xdr:nvCxnSpPr>
      <xdr:spPr>
        <a:xfrm flipV="1">
          <a:off x="1130300" y="14306006"/>
          <a:ext cx="889000" cy="28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125021</xdr:rowOff>
    </xdr:from>
    <xdr:ext cx="405111" cy="259045"/>
    <xdr:sp macro="" textlink="">
      <xdr:nvSpPr>
        <xdr:cNvPr id="314" name="n_1aveValue【公営住宅】&#10;有形固定資産減価償却率"/>
        <xdr:cNvSpPr txBox="1"/>
      </xdr:nvSpPr>
      <xdr:spPr>
        <a:xfrm>
          <a:off x="3582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89098</xdr:rowOff>
    </xdr:from>
    <xdr:ext cx="405111" cy="259045"/>
    <xdr:sp macro="" textlink="">
      <xdr:nvSpPr>
        <xdr:cNvPr id="315" name="n_2aveValue【公営住宅】&#10;有形固定資産減価償却率"/>
        <xdr:cNvSpPr txBox="1"/>
      </xdr:nvSpPr>
      <xdr:spPr>
        <a:xfrm>
          <a:off x="2705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66239</xdr:rowOff>
    </xdr:from>
    <xdr:ext cx="405111" cy="259045"/>
    <xdr:sp macro="" textlink="">
      <xdr:nvSpPr>
        <xdr:cNvPr id="316" name="n_3aveValue【公営住宅】&#10;有形固定資産減価償却率"/>
        <xdr:cNvSpPr txBox="1"/>
      </xdr:nvSpPr>
      <xdr:spPr>
        <a:xfrm>
          <a:off x="1816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20519</xdr:rowOff>
    </xdr:from>
    <xdr:ext cx="405111" cy="259045"/>
    <xdr:sp macro="" textlink="">
      <xdr:nvSpPr>
        <xdr:cNvPr id="317" name="n_4aveValue【公営住宅】&#10;有形固定資産減価償却率"/>
        <xdr:cNvSpPr txBox="1"/>
      </xdr:nvSpPr>
      <xdr:spPr>
        <a:xfrm>
          <a:off x="927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140443</xdr:rowOff>
    </xdr:from>
    <xdr:ext cx="405111" cy="259045"/>
    <xdr:sp macro="" textlink="">
      <xdr:nvSpPr>
        <xdr:cNvPr id="318" name="n_1mainValue【公営住宅】&#10;有形固定資産減価償却率"/>
        <xdr:cNvSpPr txBox="1"/>
      </xdr:nvSpPr>
      <xdr:spPr>
        <a:xfrm>
          <a:off x="3582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169834</xdr:rowOff>
    </xdr:from>
    <xdr:ext cx="405111" cy="259045"/>
    <xdr:sp macro="" textlink="">
      <xdr:nvSpPr>
        <xdr:cNvPr id="319" name="n_2mainValue【公営住宅】&#10;有形固定資産減価償却率"/>
        <xdr:cNvSpPr txBox="1"/>
      </xdr:nvSpPr>
      <xdr:spPr>
        <a:xfrm>
          <a:off x="2705744"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117583</xdr:rowOff>
    </xdr:from>
    <xdr:ext cx="405111" cy="259045"/>
    <xdr:sp macro="" textlink="">
      <xdr:nvSpPr>
        <xdr:cNvPr id="320" name="n_3mainValue【公営住宅】&#10;有形固定資産減価償却率"/>
        <xdr:cNvSpPr txBox="1"/>
      </xdr:nvSpPr>
      <xdr:spPr>
        <a:xfrm>
          <a:off x="1816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58800</xdr:rowOff>
    </xdr:from>
    <xdr:ext cx="405111" cy="259045"/>
    <xdr:sp macro="" textlink="">
      <xdr:nvSpPr>
        <xdr:cNvPr id="321" name="n_4mainValue【公営住宅】&#10;有形固定資産減価償却率"/>
        <xdr:cNvSpPr txBox="1"/>
      </xdr:nvSpPr>
      <xdr:spPr>
        <a:xfrm>
          <a:off x="927744"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12192</xdr:rowOff>
    </xdr:from>
    <xdr:to>
      <xdr:col>54</xdr:col>
      <xdr:colOff>189865</xdr:colOff>
      <xdr:row>86</xdr:row>
      <xdr:rowOff>110489</xdr:rowOff>
    </xdr:to>
    <xdr:cxnSp macro="">
      <xdr:nvCxnSpPr>
        <xdr:cNvPr id="345" name="直線コネクタ 344"/>
        <xdr:cNvCxnSpPr/>
      </xdr:nvCxnSpPr>
      <xdr:spPr>
        <a:xfrm flipV="1">
          <a:off x="10476865" y="13556742"/>
          <a:ext cx="0" cy="1298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6"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7" name="直線コネクタ 346"/>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130319</xdr:rowOff>
    </xdr:from>
    <xdr:ext cx="469744" cy="259045"/>
    <xdr:sp macro="" textlink="">
      <xdr:nvSpPr>
        <xdr:cNvPr id="348" name="【公営住宅】&#10;一人当たり面積最大値テキスト"/>
        <xdr:cNvSpPr txBox="1"/>
      </xdr:nvSpPr>
      <xdr:spPr>
        <a:xfrm>
          <a:off x="10515600" y="1333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12192</xdr:rowOff>
    </xdr:from>
    <xdr:to>
      <xdr:col>55</xdr:col>
      <xdr:colOff>88900</xdr:colOff>
      <xdr:row>79</xdr:row>
      <xdr:rowOff>12192</xdr:rowOff>
    </xdr:to>
    <xdr:cxnSp macro="">
      <xdr:nvCxnSpPr>
        <xdr:cNvPr id="349" name="直線コネクタ 348"/>
        <xdr:cNvCxnSpPr/>
      </xdr:nvCxnSpPr>
      <xdr:spPr>
        <a:xfrm>
          <a:off x="10388600" y="1355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85614</xdr:rowOff>
    </xdr:from>
    <xdr:ext cx="469744" cy="259045"/>
    <xdr:sp macro="" textlink="">
      <xdr:nvSpPr>
        <xdr:cNvPr id="350" name="【公営住宅】&#10;一人当たり面積平均値テキスト"/>
        <xdr:cNvSpPr txBox="1"/>
      </xdr:nvSpPr>
      <xdr:spPr>
        <a:xfrm>
          <a:off x="10515600" y="141445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62737</xdr:rowOff>
    </xdr:from>
    <xdr:to>
      <xdr:col>55</xdr:col>
      <xdr:colOff>50800</xdr:colOff>
      <xdr:row>83</xdr:row>
      <xdr:rowOff>164337</xdr:rowOff>
    </xdr:to>
    <xdr:sp macro="" textlink="">
      <xdr:nvSpPr>
        <xdr:cNvPr id="351" name="フローチャート: 判断 350"/>
        <xdr:cNvSpPr/>
      </xdr:nvSpPr>
      <xdr:spPr>
        <a:xfrm>
          <a:off x="10426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52" name="フローチャート: 判断 351"/>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53" name="フローチャート: 判断 352"/>
        <xdr:cNvSpPr/>
      </xdr:nvSpPr>
      <xdr:spPr>
        <a:xfrm>
          <a:off x="8699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42926</xdr:rowOff>
    </xdr:from>
    <xdr:to>
      <xdr:col>41</xdr:col>
      <xdr:colOff>101600</xdr:colOff>
      <xdr:row>83</xdr:row>
      <xdr:rowOff>144526</xdr:rowOff>
    </xdr:to>
    <xdr:sp macro="" textlink="">
      <xdr:nvSpPr>
        <xdr:cNvPr id="354" name="フローチャート: 判断 353"/>
        <xdr:cNvSpPr/>
      </xdr:nvSpPr>
      <xdr:spPr>
        <a:xfrm>
          <a:off x="7810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7113</xdr:rowOff>
    </xdr:from>
    <xdr:to>
      <xdr:col>36</xdr:col>
      <xdr:colOff>165100</xdr:colOff>
      <xdr:row>83</xdr:row>
      <xdr:rowOff>108713</xdr:rowOff>
    </xdr:to>
    <xdr:sp macro="" textlink="">
      <xdr:nvSpPr>
        <xdr:cNvPr id="355" name="フローチャート: 判断 354"/>
        <xdr:cNvSpPr/>
      </xdr:nvSpPr>
      <xdr:spPr>
        <a:xfrm>
          <a:off x="6921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34544</xdr:rowOff>
    </xdr:from>
    <xdr:to>
      <xdr:col>55</xdr:col>
      <xdr:colOff>50800</xdr:colOff>
      <xdr:row>84</xdr:row>
      <xdr:rowOff>136144</xdr:rowOff>
    </xdr:to>
    <xdr:sp macro="" textlink="">
      <xdr:nvSpPr>
        <xdr:cNvPr id="361" name="楕円 360"/>
        <xdr:cNvSpPr/>
      </xdr:nvSpPr>
      <xdr:spPr>
        <a:xfrm>
          <a:off x="10426700" y="1443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12971</xdr:rowOff>
    </xdr:from>
    <xdr:ext cx="469744" cy="259045"/>
    <xdr:sp macro="" textlink="">
      <xdr:nvSpPr>
        <xdr:cNvPr id="362" name="【公営住宅】&#10;一人当たり面積該当値テキスト"/>
        <xdr:cNvSpPr txBox="1"/>
      </xdr:nvSpPr>
      <xdr:spPr>
        <a:xfrm>
          <a:off x="10515600" y="1441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39878</xdr:rowOff>
    </xdr:from>
    <xdr:to>
      <xdr:col>50</xdr:col>
      <xdr:colOff>165100</xdr:colOff>
      <xdr:row>84</xdr:row>
      <xdr:rowOff>141478</xdr:rowOff>
    </xdr:to>
    <xdr:sp macro="" textlink="">
      <xdr:nvSpPr>
        <xdr:cNvPr id="363" name="楕円 362"/>
        <xdr:cNvSpPr/>
      </xdr:nvSpPr>
      <xdr:spPr>
        <a:xfrm>
          <a:off x="9588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85344</xdr:rowOff>
    </xdr:from>
    <xdr:to>
      <xdr:col>55</xdr:col>
      <xdr:colOff>0</xdr:colOff>
      <xdr:row>84</xdr:row>
      <xdr:rowOff>90678</xdr:rowOff>
    </xdr:to>
    <xdr:cxnSp macro="">
      <xdr:nvCxnSpPr>
        <xdr:cNvPr id="364" name="直線コネクタ 363"/>
        <xdr:cNvCxnSpPr/>
      </xdr:nvCxnSpPr>
      <xdr:spPr>
        <a:xfrm flipV="1">
          <a:off x="9639300" y="14487144"/>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39878</xdr:rowOff>
    </xdr:from>
    <xdr:to>
      <xdr:col>46</xdr:col>
      <xdr:colOff>38100</xdr:colOff>
      <xdr:row>84</xdr:row>
      <xdr:rowOff>141478</xdr:rowOff>
    </xdr:to>
    <xdr:sp macro="" textlink="">
      <xdr:nvSpPr>
        <xdr:cNvPr id="365" name="楕円 364"/>
        <xdr:cNvSpPr/>
      </xdr:nvSpPr>
      <xdr:spPr>
        <a:xfrm>
          <a:off x="8699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90678</xdr:rowOff>
    </xdr:from>
    <xdr:to>
      <xdr:col>50</xdr:col>
      <xdr:colOff>114300</xdr:colOff>
      <xdr:row>84</xdr:row>
      <xdr:rowOff>90678</xdr:rowOff>
    </xdr:to>
    <xdr:cxnSp macro="">
      <xdr:nvCxnSpPr>
        <xdr:cNvPr id="366" name="直線コネクタ 365"/>
        <xdr:cNvCxnSpPr/>
      </xdr:nvCxnSpPr>
      <xdr:spPr>
        <a:xfrm>
          <a:off x="8750300" y="1449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39878</xdr:rowOff>
    </xdr:from>
    <xdr:to>
      <xdr:col>41</xdr:col>
      <xdr:colOff>101600</xdr:colOff>
      <xdr:row>84</xdr:row>
      <xdr:rowOff>141478</xdr:rowOff>
    </xdr:to>
    <xdr:sp macro="" textlink="">
      <xdr:nvSpPr>
        <xdr:cNvPr id="367" name="楕円 366"/>
        <xdr:cNvSpPr/>
      </xdr:nvSpPr>
      <xdr:spPr>
        <a:xfrm>
          <a:off x="7810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90678</xdr:rowOff>
    </xdr:from>
    <xdr:to>
      <xdr:col>45</xdr:col>
      <xdr:colOff>177800</xdr:colOff>
      <xdr:row>84</xdr:row>
      <xdr:rowOff>90678</xdr:rowOff>
    </xdr:to>
    <xdr:cxnSp macro="">
      <xdr:nvCxnSpPr>
        <xdr:cNvPr id="368" name="直線コネクタ 367"/>
        <xdr:cNvCxnSpPr/>
      </xdr:nvCxnSpPr>
      <xdr:spPr>
        <a:xfrm>
          <a:off x="7861300" y="1449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59689</xdr:rowOff>
    </xdr:from>
    <xdr:to>
      <xdr:col>36</xdr:col>
      <xdr:colOff>165100</xdr:colOff>
      <xdr:row>84</xdr:row>
      <xdr:rowOff>161289</xdr:rowOff>
    </xdr:to>
    <xdr:sp macro="" textlink="">
      <xdr:nvSpPr>
        <xdr:cNvPr id="369" name="楕円 368"/>
        <xdr:cNvSpPr/>
      </xdr:nvSpPr>
      <xdr:spPr>
        <a:xfrm>
          <a:off x="6921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90678</xdr:rowOff>
    </xdr:from>
    <xdr:to>
      <xdr:col>41</xdr:col>
      <xdr:colOff>50800</xdr:colOff>
      <xdr:row>84</xdr:row>
      <xdr:rowOff>110489</xdr:rowOff>
    </xdr:to>
    <xdr:cxnSp macro="">
      <xdr:nvCxnSpPr>
        <xdr:cNvPr id="370" name="直線コネクタ 369"/>
        <xdr:cNvCxnSpPr/>
      </xdr:nvCxnSpPr>
      <xdr:spPr>
        <a:xfrm flipV="1">
          <a:off x="6972300" y="14492478"/>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6366</xdr:rowOff>
    </xdr:from>
    <xdr:ext cx="469744" cy="259045"/>
    <xdr:sp macro="" textlink="">
      <xdr:nvSpPr>
        <xdr:cNvPr id="371" name="n_1aveValue【公営住宅】&#10;一人当たり面積"/>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72" name="n_2aveValue【公営住宅】&#10;一人当たり面積"/>
        <xdr:cNvSpPr txBox="1"/>
      </xdr:nvSpPr>
      <xdr:spPr>
        <a:xfrm>
          <a:off x="8515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161053</xdr:rowOff>
    </xdr:from>
    <xdr:ext cx="469744" cy="259045"/>
    <xdr:sp macro="" textlink="">
      <xdr:nvSpPr>
        <xdr:cNvPr id="373" name="n_3aveValue【公営住宅】&#10;一人当たり面積"/>
        <xdr:cNvSpPr txBox="1"/>
      </xdr:nvSpPr>
      <xdr:spPr>
        <a:xfrm>
          <a:off x="7626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125240</xdr:rowOff>
    </xdr:from>
    <xdr:ext cx="469744" cy="259045"/>
    <xdr:sp macro="" textlink="">
      <xdr:nvSpPr>
        <xdr:cNvPr id="374" name="n_4aveValue【公営住宅】&#10;一人当たり面積"/>
        <xdr:cNvSpPr txBox="1"/>
      </xdr:nvSpPr>
      <xdr:spPr>
        <a:xfrm>
          <a:off x="6737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132605</xdr:rowOff>
    </xdr:from>
    <xdr:ext cx="469744" cy="259045"/>
    <xdr:sp macro="" textlink="">
      <xdr:nvSpPr>
        <xdr:cNvPr id="375" name="n_1mainValue【公営住宅】&#10;一人当たり面積"/>
        <xdr:cNvSpPr txBox="1"/>
      </xdr:nvSpPr>
      <xdr:spPr>
        <a:xfrm>
          <a:off x="93917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132605</xdr:rowOff>
    </xdr:from>
    <xdr:ext cx="469744" cy="259045"/>
    <xdr:sp macro="" textlink="">
      <xdr:nvSpPr>
        <xdr:cNvPr id="376" name="n_2mainValue【公営住宅】&#10;一人当たり面積"/>
        <xdr:cNvSpPr txBox="1"/>
      </xdr:nvSpPr>
      <xdr:spPr>
        <a:xfrm>
          <a:off x="85154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132605</xdr:rowOff>
    </xdr:from>
    <xdr:ext cx="469744" cy="259045"/>
    <xdr:sp macro="" textlink="">
      <xdr:nvSpPr>
        <xdr:cNvPr id="377" name="n_3mainValue【公営住宅】&#10;一人当たり面積"/>
        <xdr:cNvSpPr txBox="1"/>
      </xdr:nvSpPr>
      <xdr:spPr>
        <a:xfrm>
          <a:off x="76264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152416</xdr:rowOff>
    </xdr:from>
    <xdr:ext cx="469744" cy="259045"/>
    <xdr:sp macro="" textlink="">
      <xdr:nvSpPr>
        <xdr:cNvPr id="378" name="n_4mainValue【公営住宅】&#10;一人当たり面積"/>
        <xdr:cNvSpPr txBox="1"/>
      </xdr:nvSpPr>
      <xdr:spPr>
        <a:xfrm>
          <a:off x="6737427"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95250</xdr:rowOff>
    </xdr:to>
    <xdr:cxnSp macro="">
      <xdr:nvCxnSpPr>
        <xdr:cNvPr id="403" name="直線コネクタ 402"/>
        <xdr:cNvCxnSpPr/>
      </xdr:nvCxnSpPr>
      <xdr:spPr>
        <a:xfrm flipV="1">
          <a:off x="4634865" y="170878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99077</xdr:rowOff>
    </xdr:from>
    <xdr:ext cx="405111" cy="259045"/>
    <xdr:sp macro="" textlink="">
      <xdr:nvSpPr>
        <xdr:cNvPr id="404" name="【港湾・漁港】&#10;有形固定資産減価償却率最小値テキスト"/>
        <xdr:cNvSpPr txBox="1"/>
      </xdr:nvSpPr>
      <xdr:spPr>
        <a:xfrm>
          <a:off x="4673600" y="186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95250</xdr:rowOff>
    </xdr:from>
    <xdr:to>
      <xdr:col>24</xdr:col>
      <xdr:colOff>152400</xdr:colOff>
      <xdr:row>108</xdr:row>
      <xdr:rowOff>95250</xdr:rowOff>
    </xdr:to>
    <xdr:cxnSp macro="">
      <xdr:nvCxnSpPr>
        <xdr:cNvPr id="405" name="直線コネクタ 404"/>
        <xdr:cNvCxnSpPr/>
      </xdr:nvCxnSpPr>
      <xdr:spPr>
        <a:xfrm>
          <a:off x="4546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6" name="【港湾・漁港】&#10;有形固定資産減価償却率最大値テキスト"/>
        <xdr:cNvSpPr txBox="1"/>
      </xdr:nvSpPr>
      <xdr:spPr>
        <a:xfrm>
          <a:off x="46736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7" name="直線コネクタ 406"/>
        <xdr:cNvCxnSpPr/>
      </xdr:nvCxnSpPr>
      <xdr:spPr>
        <a:xfrm>
          <a:off x="4546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34307</xdr:rowOff>
    </xdr:from>
    <xdr:ext cx="405111" cy="259045"/>
    <xdr:sp macro="" textlink="">
      <xdr:nvSpPr>
        <xdr:cNvPr id="408" name="【港湾・漁港】&#10;有形固定資産減価償却率平均値テキスト"/>
        <xdr:cNvSpPr txBox="1"/>
      </xdr:nvSpPr>
      <xdr:spPr>
        <a:xfrm>
          <a:off x="4673600" y="1803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409" name="フローチャート: 判断 408"/>
        <xdr:cNvSpPr/>
      </xdr:nvSpPr>
      <xdr:spPr>
        <a:xfrm>
          <a:off x="4584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34925</xdr:rowOff>
    </xdr:from>
    <xdr:to>
      <xdr:col>20</xdr:col>
      <xdr:colOff>38100</xdr:colOff>
      <xdr:row>105</xdr:row>
      <xdr:rowOff>136525</xdr:rowOff>
    </xdr:to>
    <xdr:sp macro="" textlink="">
      <xdr:nvSpPr>
        <xdr:cNvPr id="410" name="フローチャート: 判断 409"/>
        <xdr:cNvSpPr/>
      </xdr:nvSpPr>
      <xdr:spPr>
        <a:xfrm>
          <a:off x="3746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15875</xdr:rowOff>
    </xdr:from>
    <xdr:to>
      <xdr:col>15</xdr:col>
      <xdr:colOff>101600</xdr:colOff>
      <xdr:row>105</xdr:row>
      <xdr:rowOff>117475</xdr:rowOff>
    </xdr:to>
    <xdr:sp macro="" textlink="">
      <xdr:nvSpPr>
        <xdr:cNvPr id="411" name="フローチャート: 判断 410"/>
        <xdr:cNvSpPr/>
      </xdr:nvSpPr>
      <xdr:spPr>
        <a:xfrm>
          <a:off x="2857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23495</xdr:rowOff>
    </xdr:from>
    <xdr:to>
      <xdr:col>10</xdr:col>
      <xdr:colOff>165100</xdr:colOff>
      <xdr:row>105</xdr:row>
      <xdr:rowOff>125095</xdr:rowOff>
    </xdr:to>
    <xdr:sp macro="" textlink="">
      <xdr:nvSpPr>
        <xdr:cNvPr id="412" name="フローチャート: 判断 411"/>
        <xdr:cNvSpPr/>
      </xdr:nvSpPr>
      <xdr:spPr>
        <a:xfrm>
          <a:off x="19685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143511</xdr:rowOff>
    </xdr:from>
    <xdr:to>
      <xdr:col>6</xdr:col>
      <xdr:colOff>38100</xdr:colOff>
      <xdr:row>105</xdr:row>
      <xdr:rowOff>73661</xdr:rowOff>
    </xdr:to>
    <xdr:sp macro="" textlink="">
      <xdr:nvSpPr>
        <xdr:cNvPr id="413" name="フローチャート: 判断 412"/>
        <xdr:cNvSpPr/>
      </xdr:nvSpPr>
      <xdr:spPr>
        <a:xfrm>
          <a:off x="1079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4445</xdr:rowOff>
    </xdr:from>
    <xdr:to>
      <xdr:col>24</xdr:col>
      <xdr:colOff>114300</xdr:colOff>
      <xdr:row>101</xdr:row>
      <xdr:rowOff>106045</xdr:rowOff>
    </xdr:to>
    <xdr:sp macro="" textlink="">
      <xdr:nvSpPr>
        <xdr:cNvPr id="419" name="楕円 418"/>
        <xdr:cNvSpPr/>
      </xdr:nvSpPr>
      <xdr:spPr>
        <a:xfrm>
          <a:off x="4584700" y="1732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27322</xdr:rowOff>
    </xdr:from>
    <xdr:ext cx="405111" cy="259045"/>
    <xdr:sp macro="" textlink="">
      <xdr:nvSpPr>
        <xdr:cNvPr id="420" name="【港湾・漁港】&#10;有形固定資産減価償却率該当値テキスト"/>
        <xdr:cNvSpPr txBox="1"/>
      </xdr:nvSpPr>
      <xdr:spPr>
        <a:xfrm>
          <a:off x="4673600" y="1717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135889</xdr:rowOff>
    </xdr:from>
    <xdr:to>
      <xdr:col>20</xdr:col>
      <xdr:colOff>38100</xdr:colOff>
      <xdr:row>101</xdr:row>
      <xdr:rowOff>66039</xdr:rowOff>
    </xdr:to>
    <xdr:sp macro="" textlink="">
      <xdr:nvSpPr>
        <xdr:cNvPr id="421" name="楕円 420"/>
        <xdr:cNvSpPr/>
      </xdr:nvSpPr>
      <xdr:spPr>
        <a:xfrm>
          <a:off x="3746500" y="1728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15239</xdr:rowOff>
    </xdr:from>
    <xdr:to>
      <xdr:col>24</xdr:col>
      <xdr:colOff>63500</xdr:colOff>
      <xdr:row>101</xdr:row>
      <xdr:rowOff>55245</xdr:rowOff>
    </xdr:to>
    <xdr:cxnSp macro="">
      <xdr:nvCxnSpPr>
        <xdr:cNvPr id="422" name="直線コネクタ 421"/>
        <xdr:cNvCxnSpPr/>
      </xdr:nvCxnSpPr>
      <xdr:spPr>
        <a:xfrm>
          <a:off x="3797300" y="173316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103505</xdr:rowOff>
    </xdr:from>
    <xdr:to>
      <xdr:col>15</xdr:col>
      <xdr:colOff>101600</xdr:colOff>
      <xdr:row>101</xdr:row>
      <xdr:rowOff>33655</xdr:rowOff>
    </xdr:to>
    <xdr:sp macro="" textlink="">
      <xdr:nvSpPr>
        <xdr:cNvPr id="423" name="楕円 422"/>
        <xdr:cNvSpPr/>
      </xdr:nvSpPr>
      <xdr:spPr>
        <a:xfrm>
          <a:off x="2857500" y="172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154305</xdr:rowOff>
    </xdr:from>
    <xdr:to>
      <xdr:col>19</xdr:col>
      <xdr:colOff>177800</xdr:colOff>
      <xdr:row>101</xdr:row>
      <xdr:rowOff>15239</xdr:rowOff>
    </xdr:to>
    <xdr:cxnSp macro="">
      <xdr:nvCxnSpPr>
        <xdr:cNvPr id="424" name="直線コネクタ 423"/>
        <xdr:cNvCxnSpPr/>
      </xdr:nvCxnSpPr>
      <xdr:spPr>
        <a:xfrm>
          <a:off x="2908300" y="172993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105411</xdr:rowOff>
    </xdr:from>
    <xdr:to>
      <xdr:col>10</xdr:col>
      <xdr:colOff>165100</xdr:colOff>
      <xdr:row>101</xdr:row>
      <xdr:rowOff>35561</xdr:rowOff>
    </xdr:to>
    <xdr:sp macro="" textlink="">
      <xdr:nvSpPr>
        <xdr:cNvPr id="425" name="楕円 424"/>
        <xdr:cNvSpPr/>
      </xdr:nvSpPr>
      <xdr:spPr>
        <a:xfrm>
          <a:off x="1968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154305</xdr:rowOff>
    </xdr:from>
    <xdr:to>
      <xdr:col>15</xdr:col>
      <xdr:colOff>50800</xdr:colOff>
      <xdr:row>100</xdr:row>
      <xdr:rowOff>156211</xdr:rowOff>
    </xdr:to>
    <xdr:cxnSp macro="">
      <xdr:nvCxnSpPr>
        <xdr:cNvPr id="426" name="直線コネクタ 425"/>
        <xdr:cNvCxnSpPr/>
      </xdr:nvCxnSpPr>
      <xdr:spPr>
        <a:xfrm flipV="1">
          <a:off x="2019300" y="172993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65405</xdr:rowOff>
    </xdr:from>
    <xdr:to>
      <xdr:col>6</xdr:col>
      <xdr:colOff>38100</xdr:colOff>
      <xdr:row>100</xdr:row>
      <xdr:rowOff>167005</xdr:rowOff>
    </xdr:to>
    <xdr:sp macro="" textlink="">
      <xdr:nvSpPr>
        <xdr:cNvPr id="427" name="楕円 426"/>
        <xdr:cNvSpPr/>
      </xdr:nvSpPr>
      <xdr:spPr>
        <a:xfrm>
          <a:off x="1079500" y="172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116205</xdr:rowOff>
    </xdr:from>
    <xdr:to>
      <xdr:col>10</xdr:col>
      <xdr:colOff>114300</xdr:colOff>
      <xdr:row>100</xdr:row>
      <xdr:rowOff>156211</xdr:rowOff>
    </xdr:to>
    <xdr:cxnSp macro="">
      <xdr:nvCxnSpPr>
        <xdr:cNvPr id="428" name="直線コネクタ 427"/>
        <xdr:cNvCxnSpPr/>
      </xdr:nvCxnSpPr>
      <xdr:spPr>
        <a:xfrm>
          <a:off x="1130300" y="172612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127652</xdr:rowOff>
    </xdr:from>
    <xdr:ext cx="405111" cy="259045"/>
    <xdr:sp macro="" textlink="">
      <xdr:nvSpPr>
        <xdr:cNvPr id="429" name="n_1aveValue【港湾・漁港】&#10;有形固定資産減価償却率"/>
        <xdr:cNvSpPr txBox="1"/>
      </xdr:nvSpPr>
      <xdr:spPr>
        <a:xfrm>
          <a:off x="35820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108602</xdr:rowOff>
    </xdr:from>
    <xdr:ext cx="405111" cy="259045"/>
    <xdr:sp macro="" textlink="">
      <xdr:nvSpPr>
        <xdr:cNvPr id="430" name="n_2aveValue【港湾・漁港】&#10;有形固定資産減価償却率"/>
        <xdr:cNvSpPr txBox="1"/>
      </xdr:nvSpPr>
      <xdr:spPr>
        <a:xfrm>
          <a:off x="2705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116222</xdr:rowOff>
    </xdr:from>
    <xdr:ext cx="405111" cy="259045"/>
    <xdr:sp macro="" textlink="">
      <xdr:nvSpPr>
        <xdr:cNvPr id="431" name="n_3aveValue【港湾・漁港】&#10;有形固定資産減価償却率"/>
        <xdr:cNvSpPr txBox="1"/>
      </xdr:nvSpPr>
      <xdr:spPr>
        <a:xfrm>
          <a:off x="18167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64788</xdr:rowOff>
    </xdr:from>
    <xdr:ext cx="405111" cy="259045"/>
    <xdr:sp macro="" textlink="">
      <xdr:nvSpPr>
        <xdr:cNvPr id="432" name="n_4aveValue【港湾・漁港】&#10;有形固定資産減価償却率"/>
        <xdr:cNvSpPr txBox="1"/>
      </xdr:nvSpPr>
      <xdr:spPr>
        <a:xfrm>
          <a:off x="927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82566</xdr:rowOff>
    </xdr:from>
    <xdr:ext cx="405111" cy="259045"/>
    <xdr:sp macro="" textlink="">
      <xdr:nvSpPr>
        <xdr:cNvPr id="433" name="n_1mainValue【港湾・漁港】&#10;有形固定資産減価償却率"/>
        <xdr:cNvSpPr txBox="1"/>
      </xdr:nvSpPr>
      <xdr:spPr>
        <a:xfrm>
          <a:off x="3582044" y="1705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50182</xdr:rowOff>
    </xdr:from>
    <xdr:ext cx="405111" cy="259045"/>
    <xdr:sp macro="" textlink="">
      <xdr:nvSpPr>
        <xdr:cNvPr id="434" name="n_2mainValue【港湾・漁港】&#10;有形固定資産減価償却率"/>
        <xdr:cNvSpPr txBox="1"/>
      </xdr:nvSpPr>
      <xdr:spPr>
        <a:xfrm>
          <a:off x="2705744" y="1702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52088</xdr:rowOff>
    </xdr:from>
    <xdr:ext cx="405111" cy="259045"/>
    <xdr:sp macro="" textlink="">
      <xdr:nvSpPr>
        <xdr:cNvPr id="435" name="n_3mainValue【港湾・漁港】&#10;有形固定資産減価償却率"/>
        <xdr:cNvSpPr txBox="1"/>
      </xdr:nvSpPr>
      <xdr:spPr>
        <a:xfrm>
          <a:off x="18167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12082</xdr:rowOff>
    </xdr:from>
    <xdr:ext cx="405111" cy="259045"/>
    <xdr:sp macro="" textlink="">
      <xdr:nvSpPr>
        <xdr:cNvPr id="436" name="n_4mainValue【港湾・漁港】&#10;有形固定資産減価償却率"/>
        <xdr:cNvSpPr txBox="1"/>
      </xdr:nvSpPr>
      <xdr:spPr>
        <a:xfrm>
          <a:off x="927744" y="1698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8" name="テキスト ボックス 447"/>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0" name="テキスト ボックス 449"/>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2" name="テキスト ボックス 451"/>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4" name="テキスト ボックス 453"/>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6" name="テキスト ボックス 455"/>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8" name="テキスト ボックス 457"/>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0" name="テキスト ボックス 45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124141</xdr:rowOff>
    </xdr:from>
    <xdr:to>
      <xdr:col>54</xdr:col>
      <xdr:colOff>189865</xdr:colOff>
      <xdr:row>109</xdr:row>
      <xdr:rowOff>35255</xdr:rowOff>
    </xdr:to>
    <xdr:cxnSp macro="">
      <xdr:nvCxnSpPr>
        <xdr:cNvPr id="462" name="直線コネクタ 461"/>
        <xdr:cNvCxnSpPr/>
      </xdr:nvCxnSpPr>
      <xdr:spPr>
        <a:xfrm flipV="1">
          <a:off x="10476865" y="17269141"/>
          <a:ext cx="0" cy="145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39082</xdr:rowOff>
    </xdr:from>
    <xdr:ext cx="313932" cy="259045"/>
    <xdr:sp macro="" textlink="">
      <xdr:nvSpPr>
        <xdr:cNvPr id="463" name="【港湾・漁港】&#10;一人当たり有形固定資産（償却資産）額最小値テキスト"/>
        <xdr:cNvSpPr txBox="1"/>
      </xdr:nvSpPr>
      <xdr:spPr>
        <a:xfrm>
          <a:off x="10515600" y="18727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35255</xdr:rowOff>
    </xdr:from>
    <xdr:to>
      <xdr:col>55</xdr:col>
      <xdr:colOff>88900</xdr:colOff>
      <xdr:row>109</xdr:row>
      <xdr:rowOff>35255</xdr:rowOff>
    </xdr:to>
    <xdr:cxnSp macro="">
      <xdr:nvCxnSpPr>
        <xdr:cNvPr id="464" name="直線コネクタ 463"/>
        <xdr:cNvCxnSpPr/>
      </xdr:nvCxnSpPr>
      <xdr:spPr>
        <a:xfrm>
          <a:off x="10388600" y="1872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70818</xdr:rowOff>
    </xdr:from>
    <xdr:ext cx="599010" cy="259045"/>
    <xdr:sp macro="" textlink="">
      <xdr:nvSpPr>
        <xdr:cNvPr id="465" name="【港湾・漁港】&#10;一人当たり有形固定資産（償却資産）額最大値テキスト"/>
        <xdr:cNvSpPr txBox="1"/>
      </xdr:nvSpPr>
      <xdr:spPr>
        <a:xfrm>
          <a:off x="10515600" y="1704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124141</xdr:rowOff>
    </xdr:from>
    <xdr:to>
      <xdr:col>55</xdr:col>
      <xdr:colOff>88900</xdr:colOff>
      <xdr:row>100</xdr:row>
      <xdr:rowOff>124141</xdr:rowOff>
    </xdr:to>
    <xdr:cxnSp macro="">
      <xdr:nvCxnSpPr>
        <xdr:cNvPr id="466" name="直線コネクタ 465"/>
        <xdr:cNvCxnSpPr/>
      </xdr:nvCxnSpPr>
      <xdr:spPr>
        <a:xfrm>
          <a:off x="10388600" y="1726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152336</xdr:rowOff>
    </xdr:from>
    <xdr:ext cx="534377" cy="259045"/>
    <xdr:sp macro="" textlink="">
      <xdr:nvSpPr>
        <xdr:cNvPr id="467" name="【港湾・漁港】&#10;一人当たり有形固定資産（償却資産）額平均値テキスト"/>
        <xdr:cNvSpPr txBox="1"/>
      </xdr:nvSpPr>
      <xdr:spPr>
        <a:xfrm>
          <a:off x="10515600" y="18326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129459</xdr:rowOff>
    </xdr:from>
    <xdr:to>
      <xdr:col>55</xdr:col>
      <xdr:colOff>50800</xdr:colOff>
      <xdr:row>108</xdr:row>
      <xdr:rowOff>59609</xdr:rowOff>
    </xdr:to>
    <xdr:sp macro="" textlink="">
      <xdr:nvSpPr>
        <xdr:cNvPr id="468" name="フローチャート: 判断 467"/>
        <xdr:cNvSpPr/>
      </xdr:nvSpPr>
      <xdr:spPr>
        <a:xfrm>
          <a:off x="10426700" y="1847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126986</xdr:rowOff>
    </xdr:from>
    <xdr:to>
      <xdr:col>50</xdr:col>
      <xdr:colOff>165100</xdr:colOff>
      <xdr:row>108</xdr:row>
      <xdr:rowOff>57136</xdr:rowOff>
    </xdr:to>
    <xdr:sp macro="" textlink="">
      <xdr:nvSpPr>
        <xdr:cNvPr id="469" name="フローチャート: 判断 468"/>
        <xdr:cNvSpPr/>
      </xdr:nvSpPr>
      <xdr:spPr>
        <a:xfrm>
          <a:off x="95885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130034</xdr:rowOff>
    </xdr:from>
    <xdr:to>
      <xdr:col>46</xdr:col>
      <xdr:colOff>38100</xdr:colOff>
      <xdr:row>108</xdr:row>
      <xdr:rowOff>60184</xdr:rowOff>
    </xdr:to>
    <xdr:sp macro="" textlink="">
      <xdr:nvSpPr>
        <xdr:cNvPr id="470" name="フローチャート: 判断 469"/>
        <xdr:cNvSpPr/>
      </xdr:nvSpPr>
      <xdr:spPr>
        <a:xfrm>
          <a:off x="8699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115041</xdr:rowOff>
    </xdr:from>
    <xdr:to>
      <xdr:col>41</xdr:col>
      <xdr:colOff>101600</xdr:colOff>
      <xdr:row>108</xdr:row>
      <xdr:rowOff>45191</xdr:rowOff>
    </xdr:to>
    <xdr:sp macro="" textlink="">
      <xdr:nvSpPr>
        <xdr:cNvPr id="471" name="フローチャート: 判断 470"/>
        <xdr:cNvSpPr/>
      </xdr:nvSpPr>
      <xdr:spPr>
        <a:xfrm>
          <a:off x="7810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143861</xdr:rowOff>
    </xdr:from>
    <xdr:to>
      <xdr:col>36</xdr:col>
      <xdr:colOff>165100</xdr:colOff>
      <xdr:row>108</xdr:row>
      <xdr:rowOff>74011</xdr:rowOff>
    </xdr:to>
    <xdr:sp macro="" textlink="">
      <xdr:nvSpPr>
        <xdr:cNvPr id="472" name="フローチャート: 判断 471"/>
        <xdr:cNvSpPr/>
      </xdr:nvSpPr>
      <xdr:spPr>
        <a:xfrm>
          <a:off x="6921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139962</xdr:rowOff>
    </xdr:from>
    <xdr:to>
      <xdr:col>55</xdr:col>
      <xdr:colOff>50800</xdr:colOff>
      <xdr:row>109</xdr:row>
      <xdr:rowOff>70112</xdr:rowOff>
    </xdr:to>
    <xdr:sp macro="" textlink="">
      <xdr:nvSpPr>
        <xdr:cNvPr id="478" name="楕円 477"/>
        <xdr:cNvSpPr/>
      </xdr:nvSpPr>
      <xdr:spPr>
        <a:xfrm>
          <a:off x="10426700" y="1865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54889</xdr:rowOff>
    </xdr:from>
    <xdr:ext cx="469744" cy="259045"/>
    <xdr:sp macro="" textlink="">
      <xdr:nvSpPr>
        <xdr:cNvPr id="479" name="【港湾・漁港】&#10;一人当たり有形固定資産（償却資産）額該当値テキスト"/>
        <xdr:cNvSpPr txBox="1"/>
      </xdr:nvSpPr>
      <xdr:spPr>
        <a:xfrm>
          <a:off x="10515600" y="18571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140016</xdr:rowOff>
    </xdr:from>
    <xdr:to>
      <xdr:col>50</xdr:col>
      <xdr:colOff>165100</xdr:colOff>
      <xdr:row>109</xdr:row>
      <xdr:rowOff>70166</xdr:rowOff>
    </xdr:to>
    <xdr:sp macro="" textlink="">
      <xdr:nvSpPr>
        <xdr:cNvPr id="480" name="楕円 479"/>
        <xdr:cNvSpPr/>
      </xdr:nvSpPr>
      <xdr:spPr>
        <a:xfrm>
          <a:off x="9588500" y="1865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19312</xdr:rowOff>
    </xdr:from>
    <xdr:to>
      <xdr:col>55</xdr:col>
      <xdr:colOff>0</xdr:colOff>
      <xdr:row>109</xdr:row>
      <xdr:rowOff>19366</xdr:rowOff>
    </xdr:to>
    <xdr:cxnSp macro="">
      <xdr:nvCxnSpPr>
        <xdr:cNvPr id="481" name="直線コネクタ 480"/>
        <xdr:cNvCxnSpPr/>
      </xdr:nvCxnSpPr>
      <xdr:spPr>
        <a:xfrm flipV="1">
          <a:off x="9639300" y="18707362"/>
          <a:ext cx="8382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140222</xdr:rowOff>
    </xdr:from>
    <xdr:to>
      <xdr:col>46</xdr:col>
      <xdr:colOff>38100</xdr:colOff>
      <xdr:row>109</xdr:row>
      <xdr:rowOff>70372</xdr:rowOff>
    </xdr:to>
    <xdr:sp macro="" textlink="">
      <xdr:nvSpPr>
        <xdr:cNvPr id="482" name="楕円 481"/>
        <xdr:cNvSpPr/>
      </xdr:nvSpPr>
      <xdr:spPr>
        <a:xfrm>
          <a:off x="8699500" y="1865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19366</xdr:rowOff>
    </xdr:from>
    <xdr:to>
      <xdr:col>50</xdr:col>
      <xdr:colOff>114300</xdr:colOff>
      <xdr:row>109</xdr:row>
      <xdr:rowOff>19572</xdr:rowOff>
    </xdr:to>
    <xdr:cxnSp macro="">
      <xdr:nvCxnSpPr>
        <xdr:cNvPr id="483" name="直線コネクタ 482"/>
        <xdr:cNvCxnSpPr/>
      </xdr:nvCxnSpPr>
      <xdr:spPr>
        <a:xfrm flipV="1">
          <a:off x="8750300" y="18707416"/>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141346</xdr:rowOff>
    </xdr:from>
    <xdr:to>
      <xdr:col>41</xdr:col>
      <xdr:colOff>101600</xdr:colOff>
      <xdr:row>109</xdr:row>
      <xdr:rowOff>71496</xdr:rowOff>
    </xdr:to>
    <xdr:sp macro="" textlink="">
      <xdr:nvSpPr>
        <xdr:cNvPr id="484" name="楕円 483"/>
        <xdr:cNvSpPr/>
      </xdr:nvSpPr>
      <xdr:spPr>
        <a:xfrm>
          <a:off x="7810500" y="1865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19572</xdr:rowOff>
    </xdr:from>
    <xdr:to>
      <xdr:col>45</xdr:col>
      <xdr:colOff>177800</xdr:colOff>
      <xdr:row>109</xdr:row>
      <xdr:rowOff>20696</xdr:rowOff>
    </xdr:to>
    <xdr:cxnSp macro="">
      <xdr:nvCxnSpPr>
        <xdr:cNvPr id="485" name="直線コネクタ 484"/>
        <xdr:cNvCxnSpPr/>
      </xdr:nvCxnSpPr>
      <xdr:spPr>
        <a:xfrm flipV="1">
          <a:off x="7861300" y="18707622"/>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141385</xdr:rowOff>
    </xdr:from>
    <xdr:to>
      <xdr:col>36</xdr:col>
      <xdr:colOff>165100</xdr:colOff>
      <xdr:row>109</xdr:row>
      <xdr:rowOff>71535</xdr:rowOff>
    </xdr:to>
    <xdr:sp macro="" textlink="">
      <xdr:nvSpPr>
        <xdr:cNvPr id="486" name="楕円 485"/>
        <xdr:cNvSpPr/>
      </xdr:nvSpPr>
      <xdr:spPr>
        <a:xfrm>
          <a:off x="6921500" y="1865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20696</xdr:rowOff>
    </xdr:from>
    <xdr:to>
      <xdr:col>41</xdr:col>
      <xdr:colOff>50800</xdr:colOff>
      <xdr:row>109</xdr:row>
      <xdr:rowOff>20735</xdr:rowOff>
    </xdr:to>
    <xdr:cxnSp macro="">
      <xdr:nvCxnSpPr>
        <xdr:cNvPr id="487" name="直線コネクタ 486"/>
        <xdr:cNvCxnSpPr/>
      </xdr:nvCxnSpPr>
      <xdr:spPr>
        <a:xfrm flipV="1">
          <a:off x="6972300" y="18708746"/>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73663</xdr:rowOff>
    </xdr:from>
    <xdr:ext cx="534377" cy="259045"/>
    <xdr:sp macro="" textlink="">
      <xdr:nvSpPr>
        <xdr:cNvPr id="488" name="n_1aveValue【港湾・漁港】&#10;一人当たり有形固定資産（償却資産）額"/>
        <xdr:cNvSpPr txBox="1"/>
      </xdr:nvSpPr>
      <xdr:spPr>
        <a:xfrm>
          <a:off x="9359411" y="182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76711</xdr:rowOff>
    </xdr:from>
    <xdr:ext cx="534377" cy="259045"/>
    <xdr:sp macro="" textlink="">
      <xdr:nvSpPr>
        <xdr:cNvPr id="489" name="n_2aveValue【港湾・漁港】&#10;一人当たり有形固定資産（償却資産）額"/>
        <xdr:cNvSpPr txBox="1"/>
      </xdr:nvSpPr>
      <xdr:spPr>
        <a:xfrm>
          <a:off x="84831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61718</xdr:rowOff>
    </xdr:from>
    <xdr:ext cx="534377" cy="259045"/>
    <xdr:sp macro="" textlink="">
      <xdr:nvSpPr>
        <xdr:cNvPr id="490" name="n_3aveValue【港湾・漁港】&#10;一人当たり有形固定資産（償却資産）額"/>
        <xdr:cNvSpPr txBox="1"/>
      </xdr:nvSpPr>
      <xdr:spPr>
        <a:xfrm>
          <a:off x="7594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90538</xdr:rowOff>
    </xdr:from>
    <xdr:ext cx="534377" cy="259045"/>
    <xdr:sp macro="" textlink="">
      <xdr:nvSpPr>
        <xdr:cNvPr id="491" name="n_4aveValue【港湾・漁港】&#10;一人当たり有形固定資産（償却資産）額"/>
        <xdr:cNvSpPr txBox="1"/>
      </xdr:nvSpPr>
      <xdr:spPr>
        <a:xfrm>
          <a:off x="67051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61293</xdr:rowOff>
    </xdr:from>
    <xdr:ext cx="469744" cy="259045"/>
    <xdr:sp macro="" textlink="">
      <xdr:nvSpPr>
        <xdr:cNvPr id="492" name="n_1mainValue【港湾・漁港】&#10;一人当たり有形固定資産（償却資産）額"/>
        <xdr:cNvSpPr txBox="1"/>
      </xdr:nvSpPr>
      <xdr:spPr>
        <a:xfrm>
          <a:off x="9391728" y="1874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61499</xdr:rowOff>
    </xdr:from>
    <xdr:ext cx="469744" cy="259045"/>
    <xdr:sp macro="" textlink="">
      <xdr:nvSpPr>
        <xdr:cNvPr id="493" name="n_2mainValue【港湾・漁港】&#10;一人当たり有形固定資産（償却資産）額"/>
        <xdr:cNvSpPr txBox="1"/>
      </xdr:nvSpPr>
      <xdr:spPr>
        <a:xfrm>
          <a:off x="8515428" y="1874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62623</xdr:rowOff>
    </xdr:from>
    <xdr:ext cx="469744" cy="259045"/>
    <xdr:sp macro="" textlink="">
      <xdr:nvSpPr>
        <xdr:cNvPr id="494" name="n_3mainValue【港湾・漁港】&#10;一人当たり有形固定資産（償却資産）額"/>
        <xdr:cNvSpPr txBox="1"/>
      </xdr:nvSpPr>
      <xdr:spPr>
        <a:xfrm>
          <a:off x="7626428" y="1875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62662</xdr:rowOff>
    </xdr:from>
    <xdr:ext cx="469744" cy="259045"/>
    <xdr:sp macro="" textlink="">
      <xdr:nvSpPr>
        <xdr:cNvPr id="495" name="n_4mainValue【港湾・漁港】&#10;一人当たり有形固定資産（償却資産）額"/>
        <xdr:cNvSpPr txBox="1"/>
      </xdr:nvSpPr>
      <xdr:spPr>
        <a:xfrm>
          <a:off x="6737428" y="1875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7" name="直線コネクタ 50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8" name="テキスト ボックス 50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9" name="直線コネクタ 50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0" name="テキスト ボックス 50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1" name="直線コネクタ 51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2" name="テキスト ボックス 51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3" name="直線コネクタ 51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4" name="テキスト ボックス 51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6" name="テキスト ボックス 5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89916</xdr:rowOff>
    </xdr:from>
    <xdr:to>
      <xdr:col>85</xdr:col>
      <xdr:colOff>126364</xdr:colOff>
      <xdr:row>42</xdr:row>
      <xdr:rowOff>57912</xdr:rowOff>
    </xdr:to>
    <xdr:cxnSp macro="">
      <xdr:nvCxnSpPr>
        <xdr:cNvPr id="518" name="直線コネクタ 517"/>
        <xdr:cNvCxnSpPr/>
      </xdr:nvCxnSpPr>
      <xdr:spPr>
        <a:xfrm flipV="1">
          <a:off x="16318864" y="609066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61739</xdr:rowOff>
    </xdr:from>
    <xdr:ext cx="405111" cy="259045"/>
    <xdr:sp macro="" textlink="">
      <xdr:nvSpPr>
        <xdr:cNvPr id="519" name="【認定こども園・幼稚園・保育所】&#10;有形固定資産減価償却率最小値テキスト"/>
        <xdr:cNvSpPr txBox="1"/>
      </xdr:nvSpPr>
      <xdr:spPr>
        <a:xfrm>
          <a:off x="16357600" y="726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57912</xdr:rowOff>
    </xdr:from>
    <xdr:to>
      <xdr:col>86</xdr:col>
      <xdr:colOff>25400</xdr:colOff>
      <xdr:row>42</xdr:row>
      <xdr:rowOff>57912</xdr:rowOff>
    </xdr:to>
    <xdr:cxnSp macro="">
      <xdr:nvCxnSpPr>
        <xdr:cNvPr id="520" name="直線コネクタ 519"/>
        <xdr:cNvCxnSpPr/>
      </xdr:nvCxnSpPr>
      <xdr:spPr>
        <a:xfrm>
          <a:off x="16230600" y="725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36593</xdr:rowOff>
    </xdr:from>
    <xdr:ext cx="405111" cy="259045"/>
    <xdr:sp macro="" textlink="">
      <xdr:nvSpPr>
        <xdr:cNvPr id="521" name="【認定こども園・幼稚園・保育所】&#10;有形固定資産減価償却率最大値テキスト"/>
        <xdr:cNvSpPr txBox="1"/>
      </xdr:nvSpPr>
      <xdr:spPr>
        <a:xfrm>
          <a:off x="16357600" y="5865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89916</xdr:rowOff>
    </xdr:from>
    <xdr:to>
      <xdr:col>86</xdr:col>
      <xdr:colOff>25400</xdr:colOff>
      <xdr:row>35</xdr:row>
      <xdr:rowOff>89916</xdr:rowOff>
    </xdr:to>
    <xdr:cxnSp macro="">
      <xdr:nvCxnSpPr>
        <xdr:cNvPr id="522" name="直線コネクタ 521"/>
        <xdr:cNvCxnSpPr/>
      </xdr:nvCxnSpPr>
      <xdr:spPr>
        <a:xfrm>
          <a:off x="16230600" y="609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523" name="【認定こども園・幼稚園・保育所】&#10;有形固定資産減価償却率平均値テキスト"/>
        <xdr:cNvSpPr txBox="1"/>
      </xdr:nvSpPr>
      <xdr:spPr>
        <a:xfrm>
          <a:off x="16357600" y="648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524" name="フローチャート: 判断 523"/>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87122</xdr:rowOff>
    </xdr:from>
    <xdr:to>
      <xdr:col>81</xdr:col>
      <xdr:colOff>101600</xdr:colOff>
      <xdr:row>39</xdr:row>
      <xdr:rowOff>17272</xdr:rowOff>
    </xdr:to>
    <xdr:sp macro="" textlink="">
      <xdr:nvSpPr>
        <xdr:cNvPr id="525" name="フローチャート: 判断 524"/>
        <xdr:cNvSpPr/>
      </xdr:nvSpPr>
      <xdr:spPr>
        <a:xfrm>
          <a:off x="15430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68834</xdr:rowOff>
    </xdr:from>
    <xdr:to>
      <xdr:col>76</xdr:col>
      <xdr:colOff>165100</xdr:colOff>
      <xdr:row>38</xdr:row>
      <xdr:rowOff>170434</xdr:rowOff>
    </xdr:to>
    <xdr:sp macro="" textlink="">
      <xdr:nvSpPr>
        <xdr:cNvPr id="526" name="フローチャート: 判断 525"/>
        <xdr:cNvSpPr/>
      </xdr:nvSpPr>
      <xdr:spPr>
        <a:xfrm>
          <a:off x="14541500" y="65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82550</xdr:rowOff>
    </xdr:from>
    <xdr:to>
      <xdr:col>72</xdr:col>
      <xdr:colOff>38100</xdr:colOff>
      <xdr:row>39</xdr:row>
      <xdr:rowOff>12700</xdr:rowOff>
    </xdr:to>
    <xdr:sp macro="" textlink="">
      <xdr:nvSpPr>
        <xdr:cNvPr id="527" name="フローチャート: 判断 526"/>
        <xdr:cNvSpPr/>
      </xdr:nvSpPr>
      <xdr:spPr>
        <a:xfrm>
          <a:off x="1365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80264</xdr:rowOff>
    </xdr:from>
    <xdr:to>
      <xdr:col>67</xdr:col>
      <xdr:colOff>101600</xdr:colOff>
      <xdr:row>39</xdr:row>
      <xdr:rowOff>10414</xdr:rowOff>
    </xdr:to>
    <xdr:sp macro="" textlink="">
      <xdr:nvSpPr>
        <xdr:cNvPr id="528" name="フローチャート: 判断 527"/>
        <xdr:cNvSpPr/>
      </xdr:nvSpPr>
      <xdr:spPr>
        <a:xfrm>
          <a:off x="1276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128270</xdr:rowOff>
    </xdr:from>
    <xdr:to>
      <xdr:col>85</xdr:col>
      <xdr:colOff>177800</xdr:colOff>
      <xdr:row>40</xdr:row>
      <xdr:rowOff>58420</xdr:rowOff>
    </xdr:to>
    <xdr:sp macro="" textlink="">
      <xdr:nvSpPr>
        <xdr:cNvPr id="534" name="楕円 533"/>
        <xdr:cNvSpPr/>
      </xdr:nvSpPr>
      <xdr:spPr>
        <a:xfrm>
          <a:off x="16268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106697</xdr:rowOff>
    </xdr:from>
    <xdr:ext cx="405111" cy="259045"/>
    <xdr:sp macro="" textlink="">
      <xdr:nvSpPr>
        <xdr:cNvPr id="535" name="【認定こども園・幼稚園・保育所】&#10;有形固定資産減価償却率該当値テキスト"/>
        <xdr:cNvSpPr txBox="1"/>
      </xdr:nvSpPr>
      <xdr:spPr>
        <a:xfrm>
          <a:off x="16357600"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155702</xdr:rowOff>
    </xdr:from>
    <xdr:to>
      <xdr:col>81</xdr:col>
      <xdr:colOff>101600</xdr:colOff>
      <xdr:row>40</xdr:row>
      <xdr:rowOff>85852</xdr:rowOff>
    </xdr:to>
    <xdr:sp macro="" textlink="">
      <xdr:nvSpPr>
        <xdr:cNvPr id="536" name="楕円 535"/>
        <xdr:cNvSpPr/>
      </xdr:nvSpPr>
      <xdr:spPr>
        <a:xfrm>
          <a:off x="15430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7620</xdr:rowOff>
    </xdr:from>
    <xdr:to>
      <xdr:col>85</xdr:col>
      <xdr:colOff>127000</xdr:colOff>
      <xdr:row>40</xdr:row>
      <xdr:rowOff>35052</xdr:rowOff>
    </xdr:to>
    <xdr:cxnSp macro="">
      <xdr:nvCxnSpPr>
        <xdr:cNvPr id="537" name="直線コネクタ 536"/>
        <xdr:cNvCxnSpPr/>
      </xdr:nvCxnSpPr>
      <xdr:spPr>
        <a:xfrm flipV="1">
          <a:off x="15481300" y="68656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96266</xdr:rowOff>
    </xdr:from>
    <xdr:to>
      <xdr:col>76</xdr:col>
      <xdr:colOff>165100</xdr:colOff>
      <xdr:row>41</xdr:row>
      <xdr:rowOff>26416</xdr:rowOff>
    </xdr:to>
    <xdr:sp macro="" textlink="">
      <xdr:nvSpPr>
        <xdr:cNvPr id="538" name="楕円 537"/>
        <xdr:cNvSpPr/>
      </xdr:nvSpPr>
      <xdr:spPr>
        <a:xfrm>
          <a:off x="14541500" y="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35052</xdr:rowOff>
    </xdr:from>
    <xdr:to>
      <xdr:col>81</xdr:col>
      <xdr:colOff>50800</xdr:colOff>
      <xdr:row>40</xdr:row>
      <xdr:rowOff>147066</xdr:rowOff>
    </xdr:to>
    <xdr:cxnSp macro="">
      <xdr:nvCxnSpPr>
        <xdr:cNvPr id="539" name="直線コネクタ 538"/>
        <xdr:cNvCxnSpPr/>
      </xdr:nvCxnSpPr>
      <xdr:spPr>
        <a:xfrm flipV="1">
          <a:off x="14592300" y="6893052"/>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135128</xdr:rowOff>
    </xdr:from>
    <xdr:to>
      <xdr:col>72</xdr:col>
      <xdr:colOff>38100</xdr:colOff>
      <xdr:row>41</xdr:row>
      <xdr:rowOff>65278</xdr:rowOff>
    </xdr:to>
    <xdr:sp macro="" textlink="">
      <xdr:nvSpPr>
        <xdr:cNvPr id="540" name="楕円 539"/>
        <xdr:cNvSpPr/>
      </xdr:nvSpPr>
      <xdr:spPr>
        <a:xfrm>
          <a:off x="13652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147066</xdr:rowOff>
    </xdr:from>
    <xdr:to>
      <xdr:col>76</xdr:col>
      <xdr:colOff>114300</xdr:colOff>
      <xdr:row>41</xdr:row>
      <xdr:rowOff>14478</xdr:rowOff>
    </xdr:to>
    <xdr:cxnSp macro="">
      <xdr:nvCxnSpPr>
        <xdr:cNvPr id="541" name="直線コネクタ 540"/>
        <xdr:cNvCxnSpPr/>
      </xdr:nvCxnSpPr>
      <xdr:spPr>
        <a:xfrm flipV="1">
          <a:off x="13703300" y="700506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11684</xdr:rowOff>
    </xdr:from>
    <xdr:to>
      <xdr:col>67</xdr:col>
      <xdr:colOff>101600</xdr:colOff>
      <xdr:row>41</xdr:row>
      <xdr:rowOff>113284</xdr:rowOff>
    </xdr:to>
    <xdr:sp macro="" textlink="">
      <xdr:nvSpPr>
        <xdr:cNvPr id="542" name="楕円 541"/>
        <xdr:cNvSpPr/>
      </xdr:nvSpPr>
      <xdr:spPr>
        <a:xfrm>
          <a:off x="12763500" y="70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14478</xdr:rowOff>
    </xdr:from>
    <xdr:to>
      <xdr:col>71</xdr:col>
      <xdr:colOff>177800</xdr:colOff>
      <xdr:row>41</xdr:row>
      <xdr:rowOff>62484</xdr:rowOff>
    </xdr:to>
    <xdr:cxnSp macro="">
      <xdr:nvCxnSpPr>
        <xdr:cNvPr id="543" name="直線コネクタ 542"/>
        <xdr:cNvCxnSpPr/>
      </xdr:nvCxnSpPr>
      <xdr:spPr>
        <a:xfrm flipV="1">
          <a:off x="12814300" y="704392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33799</xdr:rowOff>
    </xdr:from>
    <xdr:ext cx="405111" cy="259045"/>
    <xdr:sp macro="" textlink="">
      <xdr:nvSpPr>
        <xdr:cNvPr id="544" name="n_1aveValue【認定こども園・幼稚園・保育所】&#10;有形固定資産減価償却率"/>
        <xdr:cNvSpPr txBox="1"/>
      </xdr:nvSpPr>
      <xdr:spPr>
        <a:xfrm>
          <a:off x="152660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15511</xdr:rowOff>
    </xdr:from>
    <xdr:ext cx="405111" cy="259045"/>
    <xdr:sp macro="" textlink="">
      <xdr:nvSpPr>
        <xdr:cNvPr id="545" name="n_2aveValue【認定こども園・幼稚園・保育所】&#10;有形固定資産減価償却率"/>
        <xdr:cNvSpPr txBox="1"/>
      </xdr:nvSpPr>
      <xdr:spPr>
        <a:xfrm>
          <a:off x="14389744" y="635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29227</xdr:rowOff>
    </xdr:from>
    <xdr:ext cx="405111" cy="259045"/>
    <xdr:sp macro="" textlink="">
      <xdr:nvSpPr>
        <xdr:cNvPr id="546" name="n_3aveValue【認定こども園・幼稚園・保育所】&#10;有形固定資産減価償却率"/>
        <xdr:cNvSpPr txBox="1"/>
      </xdr:nvSpPr>
      <xdr:spPr>
        <a:xfrm>
          <a:off x="13500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26941</xdr:rowOff>
    </xdr:from>
    <xdr:ext cx="405111" cy="259045"/>
    <xdr:sp macro="" textlink="">
      <xdr:nvSpPr>
        <xdr:cNvPr id="547" name="n_4aveValue【認定こども園・幼稚園・保育所】&#10;有形固定資産減価償却率"/>
        <xdr:cNvSpPr txBox="1"/>
      </xdr:nvSpPr>
      <xdr:spPr>
        <a:xfrm>
          <a:off x="12611744" y="637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76979</xdr:rowOff>
    </xdr:from>
    <xdr:ext cx="405111" cy="259045"/>
    <xdr:sp macro="" textlink="">
      <xdr:nvSpPr>
        <xdr:cNvPr id="548" name="n_1mainValue【認定こども園・幼稚園・保育所】&#10;有形固定資産減価償却率"/>
        <xdr:cNvSpPr txBox="1"/>
      </xdr:nvSpPr>
      <xdr:spPr>
        <a:xfrm>
          <a:off x="15266044" y="693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17543</xdr:rowOff>
    </xdr:from>
    <xdr:ext cx="405111" cy="259045"/>
    <xdr:sp macro="" textlink="">
      <xdr:nvSpPr>
        <xdr:cNvPr id="549" name="n_2mainValue【認定こども園・幼稚園・保育所】&#10;有形固定資産減価償却率"/>
        <xdr:cNvSpPr txBox="1"/>
      </xdr:nvSpPr>
      <xdr:spPr>
        <a:xfrm>
          <a:off x="14389744" y="704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56405</xdr:rowOff>
    </xdr:from>
    <xdr:ext cx="405111" cy="259045"/>
    <xdr:sp macro="" textlink="">
      <xdr:nvSpPr>
        <xdr:cNvPr id="550" name="n_3mainValue【認定こども園・幼稚園・保育所】&#10;有形固定資産減価償却率"/>
        <xdr:cNvSpPr txBox="1"/>
      </xdr:nvSpPr>
      <xdr:spPr>
        <a:xfrm>
          <a:off x="13500744" y="708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104411</xdr:rowOff>
    </xdr:from>
    <xdr:ext cx="405111" cy="259045"/>
    <xdr:sp macro="" textlink="">
      <xdr:nvSpPr>
        <xdr:cNvPr id="551" name="n_4mainValue【認定こども園・幼稚園・保育所】&#10;有形固定資産減価償却率"/>
        <xdr:cNvSpPr txBox="1"/>
      </xdr:nvSpPr>
      <xdr:spPr>
        <a:xfrm>
          <a:off x="12611744" y="713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3" name="テキスト ボックス 5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5" name="テキスト ボックス 5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7" name="テキスト ボックス 5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9" name="テキスト ボックス 5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1" name="テキスト ボックス 5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0</xdr:rowOff>
    </xdr:to>
    <xdr:cxnSp macro="">
      <xdr:nvCxnSpPr>
        <xdr:cNvPr id="575" name="直線コネクタ 574"/>
        <xdr:cNvCxnSpPr/>
      </xdr:nvCxnSpPr>
      <xdr:spPr>
        <a:xfrm flipV="1">
          <a:off x="22160864" y="576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6"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7" name="直線コネクタ 576"/>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8"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79" name="直線コネクタ 578"/>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580"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581" name="フローチャート: 判断 580"/>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582" name="フローチャート: 判断 581"/>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154940</xdr:rowOff>
    </xdr:from>
    <xdr:to>
      <xdr:col>107</xdr:col>
      <xdr:colOff>101600</xdr:colOff>
      <xdr:row>39</xdr:row>
      <xdr:rowOff>85090</xdr:rowOff>
    </xdr:to>
    <xdr:sp macro="" textlink="">
      <xdr:nvSpPr>
        <xdr:cNvPr id="583" name="フローチャート: 判断 582"/>
        <xdr:cNvSpPr/>
      </xdr:nvSpPr>
      <xdr:spPr>
        <a:xfrm>
          <a:off x="20383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4" name="フローチャート: 判断 583"/>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585" name="フローチャート: 判断 584"/>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170180</xdr:rowOff>
    </xdr:from>
    <xdr:to>
      <xdr:col>116</xdr:col>
      <xdr:colOff>114300</xdr:colOff>
      <xdr:row>35</xdr:row>
      <xdr:rowOff>100330</xdr:rowOff>
    </xdr:to>
    <xdr:sp macro="" textlink="">
      <xdr:nvSpPr>
        <xdr:cNvPr id="591" name="楕円 590"/>
        <xdr:cNvSpPr/>
      </xdr:nvSpPr>
      <xdr:spPr>
        <a:xfrm>
          <a:off x="221107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21607</xdr:rowOff>
    </xdr:from>
    <xdr:ext cx="469744" cy="259045"/>
    <xdr:sp macro="" textlink="">
      <xdr:nvSpPr>
        <xdr:cNvPr id="592" name="【認定こども園・幼稚園・保育所】&#10;一人当たり面積該当値テキスト"/>
        <xdr:cNvSpPr txBox="1"/>
      </xdr:nvSpPr>
      <xdr:spPr>
        <a:xfrm>
          <a:off x="22199600" y="58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147320</xdr:rowOff>
    </xdr:from>
    <xdr:to>
      <xdr:col>112</xdr:col>
      <xdr:colOff>38100</xdr:colOff>
      <xdr:row>35</xdr:row>
      <xdr:rowOff>77470</xdr:rowOff>
    </xdr:to>
    <xdr:sp macro="" textlink="">
      <xdr:nvSpPr>
        <xdr:cNvPr id="593" name="楕円 592"/>
        <xdr:cNvSpPr/>
      </xdr:nvSpPr>
      <xdr:spPr>
        <a:xfrm>
          <a:off x="21272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26670</xdr:rowOff>
    </xdr:from>
    <xdr:to>
      <xdr:col>116</xdr:col>
      <xdr:colOff>63500</xdr:colOff>
      <xdr:row>35</xdr:row>
      <xdr:rowOff>49530</xdr:rowOff>
    </xdr:to>
    <xdr:cxnSp macro="">
      <xdr:nvCxnSpPr>
        <xdr:cNvPr id="594" name="直線コネクタ 593"/>
        <xdr:cNvCxnSpPr/>
      </xdr:nvCxnSpPr>
      <xdr:spPr>
        <a:xfrm>
          <a:off x="21323300" y="6027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6350</xdr:rowOff>
    </xdr:from>
    <xdr:to>
      <xdr:col>107</xdr:col>
      <xdr:colOff>101600</xdr:colOff>
      <xdr:row>35</xdr:row>
      <xdr:rowOff>107950</xdr:rowOff>
    </xdr:to>
    <xdr:sp macro="" textlink="">
      <xdr:nvSpPr>
        <xdr:cNvPr id="595" name="楕円 594"/>
        <xdr:cNvSpPr/>
      </xdr:nvSpPr>
      <xdr:spPr>
        <a:xfrm>
          <a:off x="20383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26670</xdr:rowOff>
    </xdr:from>
    <xdr:to>
      <xdr:col>111</xdr:col>
      <xdr:colOff>177800</xdr:colOff>
      <xdr:row>35</xdr:row>
      <xdr:rowOff>57150</xdr:rowOff>
    </xdr:to>
    <xdr:cxnSp macro="">
      <xdr:nvCxnSpPr>
        <xdr:cNvPr id="596" name="直線コネクタ 595"/>
        <xdr:cNvCxnSpPr/>
      </xdr:nvCxnSpPr>
      <xdr:spPr>
        <a:xfrm flipV="1">
          <a:off x="20434300" y="6027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6350</xdr:rowOff>
    </xdr:from>
    <xdr:to>
      <xdr:col>102</xdr:col>
      <xdr:colOff>165100</xdr:colOff>
      <xdr:row>35</xdr:row>
      <xdr:rowOff>107950</xdr:rowOff>
    </xdr:to>
    <xdr:sp macro="" textlink="">
      <xdr:nvSpPr>
        <xdr:cNvPr id="597" name="楕円 596"/>
        <xdr:cNvSpPr/>
      </xdr:nvSpPr>
      <xdr:spPr>
        <a:xfrm>
          <a:off x="19494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57150</xdr:rowOff>
    </xdr:from>
    <xdr:to>
      <xdr:col>107</xdr:col>
      <xdr:colOff>50800</xdr:colOff>
      <xdr:row>35</xdr:row>
      <xdr:rowOff>57150</xdr:rowOff>
    </xdr:to>
    <xdr:cxnSp macro="">
      <xdr:nvCxnSpPr>
        <xdr:cNvPr id="598" name="直線コネクタ 597"/>
        <xdr:cNvCxnSpPr/>
      </xdr:nvCxnSpPr>
      <xdr:spPr>
        <a:xfrm>
          <a:off x="19545300" y="605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29210</xdr:rowOff>
    </xdr:from>
    <xdr:to>
      <xdr:col>98</xdr:col>
      <xdr:colOff>38100</xdr:colOff>
      <xdr:row>35</xdr:row>
      <xdr:rowOff>130810</xdr:rowOff>
    </xdr:to>
    <xdr:sp macro="" textlink="">
      <xdr:nvSpPr>
        <xdr:cNvPr id="599" name="楕円 598"/>
        <xdr:cNvSpPr/>
      </xdr:nvSpPr>
      <xdr:spPr>
        <a:xfrm>
          <a:off x="18605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57150</xdr:rowOff>
    </xdr:from>
    <xdr:to>
      <xdr:col>102</xdr:col>
      <xdr:colOff>114300</xdr:colOff>
      <xdr:row>35</xdr:row>
      <xdr:rowOff>80010</xdr:rowOff>
    </xdr:to>
    <xdr:cxnSp macro="">
      <xdr:nvCxnSpPr>
        <xdr:cNvPr id="600" name="直線コネクタ 599"/>
        <xdr:cNvCxnSpPr/>
      </xdr:nvCxnSpPr>
      <xdr:spPr>
        <a:xfrm flipV="1">
          <a:off x="18656300" y="6057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601" name="n_1aveValue【認定こども園・幼稚園・保育所】&#10;一人当たり面積"/>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76217</xdr:rowOff>
    </xdr:from>
    <xdr:ext cx="469744" cy="259045"/>
    <xdr:sp macro="" textlink="">
      <xdr:nvSpPr>
        <xdr:cNvPr id="602" name="n_2aveValue【認定こども園・幼稚園・保育所】&#10;一人当たり面積"/>
        <xdr:cNvSpPr txBox="1"/>
      </xdr:nvSpPr>
      <xdr:spPr>
        <a:xfrm>
          <a:off x="20199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603" name="n_3aveValue【認定こども園・幼稚園・保育所】&#10;一人当たり面積"/>
        <xdr:cNvSpPr txBox="1"/>
      </xdr:nvSpPr>
      <xdr:spPr>
        <a:xfrm>
          <a:off x="19310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604" name="n_4aveValue【認定こども園・幼稚園・保育所】&#10;一人当たり面積"/>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93997</xdr:rowOff>
    </xdr:from>
    <xdr:ext cx="469744" cy="259045"/>
    <xdr:sp macro="" textlink="">
      <xdr:nvSpPr>
        <xdr:cNvPr id="605" name="n_1mainValue【認定こども園・幼稚園・保育所】&#10;一人当たり面積"/>
        <xdr:cNvSpPr txBox="1"/>
      </xdr:nvSpPr>
      <xdr:spPr>
        <a:xfrm>
          <a:off x="21075727" y="57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124477</xdr:rowOff>
    </xdr:from>
    <xdr:ext cx="469744" cy="259045"/>
    <xdr:sp macro="" textlink="">
      <xdr:nvSpPr>
        <xdr:cNvPr id="606" name="n_2mainValue【認定こども園・幼稚園・保育所】&#10;一人当たり面積"/>
        <xdr:cNvSpPr txBox="1"/>
      </xdr:nvSpPr>
      <xdr:spPr>
        <a:xfrm>
          <a:off x="201994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124477</xdr:rowOff>
    </xdr:from>
    <xdr:ext cx="469744" cy="259045"/>
    <xdr:sp macro="" textlink="">
      <xdr:nvSpPr>
        <xdr:cNvPr id="607" name="n_3mainValue【認定こども園・幼稚園・保育所】&#10;一人当たり面積"/>
        <xdr:cNvSpPr txBox="1"/>
      </xdr:nvSpPr>
      <xdr:spPr>
        <a:xfrm>
          <a:off x="193104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147337</xdr:rowOff>
    </xdr:from>
    <xdr:ext cx="469744" cy="259045"/>
    <xdr:sp macro="" textlink="">
      <xdr:nvSpPr>
        <xdr:cNvPr id="608" name="n_4mainValue【認定こども園・幼稚園・保育所】&#10;一人当たり面積"/>
        <xdr:cNvSpPr txBox="1"/>
      </xdr:nvSpPr>
      <xdr:spPr>
        <a:xfrm>
          <a:off x="18421427" y="58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620" name="直線コネクタ 619"/>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621" name="テキスト ボックス 620"/>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624" name="直線コネクタ 623"/>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625" name="テキスト ボックス 624"/>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117157</xdr:rowOff>
    </xdr:from>
    <xdr:to>
      <xdr:col>85</xdr:col>
      <xdr:colOff>126364</xdr:colOff>
      <xdr:row>64</xdr:row>
      <xdr:rowOff>28575</xdr:rowOff>
    </xdr:to>
    <xdr:cxnSp macro="">
      <xdr:nvCxnSpPr>
        <xdr:cNvPr id="629" name="直線コネクタ 628"/>
        <xdr:cNvCxnSpPr/>
      </xdr:nvCxnSpPr>
      <xdr:spPr>
        <a:xfrm flipV="1">
          <a:off x="16318864" y="9546907"/>
          <a:ext cx="0" cy="145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32402</xdr:rowOff>
    </xdr:from>
    <xdr:ext cx="405111" cy="259045"/>
    <xdr:sp macro="" textlink="">
      <xdr:nvSpPr>
        <xdr:cNvPr id="630" name="【学校施設】&#10;有形固定資産減価償却率最小値テキスト"/>
        <xdr:cNvSpPr txBox="1"/>
      </xdr:nvSpPr>
      <xdr:spPr>
        <a:xfrm>
          <a:off x="16357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28575</xdr:rowOff>
    </xdr:from>
    <xdr:to>
      <xdr:col>86</xdr:col>
      <xdr:colOff>25400</xdr:colOff>
      <xdr:row>64</xdr:row>
      <xdr:rowOff>28575</xdr:rowOff>
    </xdr:to>
    <xdr:cxnSp macro="">
      <xdr:nvCxnSpPr>
        <xdr:cNvPr id="631" name="直線コネクタ 630"/>
        <xdr:cNvCxnSpPr/>
      </xdr:nvCxnSpPr>
      <xdr:spPr>
        <a:xfrm>
          <a:off x="16230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63834</xdr:rowOff>
    </xdr:from>
    <xdr:ext cx="405111" cy="259045"/>
    <xdr:sp macro="" textlink="">
      <xdr:nvSpPr>
        <xdr:cNvPr id="632" name="【学校施設】&#10;有形固定資産減価償却率最大値テキスト"/>
        <xdr:cNvSpPr txBox="1"/>
      </xdr:nvSpPr>
      <xdr:spPr>
        <a:xfrm>
          <a:off x="16357600" y="932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117157</xdr:rowOff>
    </xdr:from>
    <xdr:to>
      <xdr:col>86</xdr:col>
      <xdr:colOff>25400</xdr:colOff>
      <xdr:row>55</xdr:row>
      <xdr:rowOff>117157</xdr:rowOff>
    </xdr:to>
    <xdr:cxnSp macro="">
      <xdr:nvCxnSpPr>
        <xdr:cNvPr id="633" name="直線コネクタ 632"/>
        <xdr:cNvCxnSpPr/>
      </xdr:nvCxnSpPr>
      <xdr:spPr>
        <a:xfrm>
          <a:off x="16230600" y="954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157815</xdr:rowOff>
    </xdr:from>
    <xdr:ext cx="405111" cy="259045"/>
    <xdr:sp macro="" textlink="">
      <xdr:nvSpPr>
        <xdr:cNvPr id="634" name="【学校施設】&#10;有形固定資産減価償却率平均値テキスト"/>
        <xdr:cNvSpPr txBox="1"/>
      </xdr:nvSpPr>
      <xdr:spPr>
        <a:xfrm>
          <a:off x="16357600" y="10273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134938</xdr:rowOff>
    </xdr:from>
    <xdr:to>
      <xdr:col>85</xdr:col>
      <xdr:colOff>177800</xdr:colOff>
      <xdr:row>61</xdr:row>
      <xdr:rowOff>65088</xdr:rowOff>
    </xdr:to>
    <xdr:sp macro="" textlink="">
      <xdr:nvSpPr>
        <xdr:cNvPr id="635" name="フローチャート: 判断 634"/>
        <xdr:cNvSpPr/>
      </xdr:nvSpPr>
      <xdr:spPr>
        <a:xfrm>
          <a:off x="16268700" y="1042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123507</xdr:rowOff>
    </xdr:from>
    <xdr:to>
      <xdr:col>81</xdr:col>
      <xdr:colOff>101600</xdr:colOff>
      <xdr:row>61</xdr:row>
      <xdr:rowOff>53657</xdr:rowOff>
    </xdr:to>
    <xdr:sp macro="" textlink="">
      <xdr:nvSpPr>
        <xdr:cNvPr id="636" name="フローチャート: 判断 635"/>
        <xdr:cNvSpPr/>
      </xdr:nvSpPr>
      <xdr:spPr>
        <a:xfrm>
          <a:off x="15430500" y="104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103505</xdr:rowOff>
    </xdr:from>
    <xdr:to>
      <xdr:col>76</xdr:col>
      <xdr:colOff>165100</xdr:colOff>
      <xdr:row>61</xdr:row>
      <xdr:rowOff>33655</xdr:rowOff>
    </xdr:to>
    <xdr:sp macro="" textlink="">
      <xdr:nvSpPr>
        <xdr:cNvPr id="637" name="フローチャート: 判断 636"/>
        <xdr:cNvSpPr/>
      </xdr:nvSpPr>
      <xdr:spPr>
        <a:xfrm>
          <a:off x="145415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77788</xdr:rowOff>
    </xdr:from>
    <xdr:to>
      <xdr:col>72</xdr:col>
      <xdr:colOff>38100</xdr:colOff>
      <xdr:row>61</xdr:row>
      <xdr:rowOff>7938</xdr:rowOff>
    </xdr:to>
    <xdr:sp macro="" textlink="">
      <xdr:nvSpPr>
        <xdr:cNvPr id="638" name="フローチャート: 判断 637"/>
        <xdr:cNvSpPr/>
      </xdr:nvSpPr>
      <xdr:spPr>
        <a:xfrm>
          <a:off x="13652500" y="1036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63500</xdr:rowOff>
    </xdr:from>
    <xdr:to>
      <xdr:col>67</xdr:col>
      <xdr:colOff>101600</xdr:colOff>
      <xdr:row>60</xdr:row>
      <xdr:rowOff>165100</xdr:rowOff>
    </xdr:to>
    <xdr:sp macro="" textlink="">
      <xdr:nvSpPr>
        <xdr:cNvPr id="639" name="フローチャート: 判断 638"/>
        <xdr:cNvSpPr/>
      </xdr:nvSpPr>
      <xdr:spPr>
        <a:xfrm>
          <a:off x="12763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xdr:rowOff>
    </xdr:from>
    <xdr:to>
      <xdr:col>85</xdr:col>
      <xdr:colOff>177800</xdr:colOff>
      <xdr:row>61</xdr:row>
      <xdr:rowOff>102235</xdr:rowOff>
    </xdr:to>
    <xdr:sp macro="" textlink="">
      <xdr:nvSpPr>
        <xdr:cNvPr id="645" name="楕円 644"/>
        <xdr:cNvSpPr/>
      </xdr:nvSpPr>
      <xdr:spPr>
        <a:xfrm>
          <a:off x="162687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150512</xdr:rowOff>
    </xdr:from>
    <xdr:ext cx="405111" cy="259045"/>
    <xdr:sp macro="" textlink="">
      <xdr:nvSpPr>
        <xdr:cNvPr id="646" name="【学校施設】&#10;有形固定資産減価償却率該当値テキスト"/>
        <xdr:cNvSpPr txBox="1"/>
      </xdr:nvSpPr>
      <xdr:spPr>
        <a:xfrm>
          <a:off x="16357600"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154940</xdr:rowOff>
    </xdr:from>
    <xdr:to>
      <xdr:col>81</xdr:col>
      <xdr:colOff>101600</xdr:colOff>
      <xdr:row>61</xdr:row>
      <xdr:rowOff>85090</xdr:rowOff>
    </xdr:to>
    <xdr:sp macro="" textlink="">
      <xdr:nvSpPr>
        <xdr:cNvPr id="647" name="楕円 646"/>
        <xdr:cNvSpPr/>
      </xdr:nvSpPr>
      <xdr:spPr>
        <a:xfrm>
          <a:off x="15430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34290</xdr:rowOff>
    </xdr:from>
    <xdr:to>
      <xdr:col>85</xdr:col>
      <xdr:colOff>127000</xdr:colOff>
      <xdr:row>61</xdr:row>
      <xdr:rowOff>51435</xdr:rowOff>
    </xdr:to>
    <xdr:cxnSp macro="">
      <xdr:nvCxnSpPr>
        <xdr:cNvPr id="648" name="直線コネクタ 647"/>
        <xdr:cNvCxnSpPr/>
      </xdr:nvCxnSpPr>
      <xdr:spPr>
        <a:xfrm>
          <a:off x="15481300" y="1049274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163513</xdr:rowOff>
    </xdr:from>
    <xdr:to>
      <xdr:col>76</xdr:col>
      <xdr:colOff>165100</xdr:colOff>
      <xdr:row>61</xdr:row>
      <xdr:rowOff>93663</xdr:rowOff>
    </xdr:to>
    <xdr:sp macro="" textlink="">
      <xdr:nvSpPr>
        <xdr:cNvPr id="649" name="楕円 648"/>
        <xdr:cNvSpPr/>
      </xdr:nvSpPr>
      <xdr:spPr>
        <a:xfrm>
          <a:off x="14541500" y="1045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34290</xdr:rowOff>
    </xdr:from>
    <xdr:to>
      <xdr:col>81</xdr:col>
      <xdr:colOff>50800</xdr:colOff>
      <xdr:row>61</xdr:row>
      <xdr:rowOff>42863</xdr:rowOff>
    </xdr:to>
    <xdr:cxnSp macro="">
      <xdr:nvCxnSpPr>
        <xdr:cNvPr id="650" name="直線コネクタ 649"/>
        <xdr:cNvCxnSpPr/>
      </xdr:nvCxnSpPr>
      <xdr:spPr>
        <a:xfrm flipV="1">
          <a:off x="14592300" y="10492740"/>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123507</xdr:rowOff>
    </xdr:from>
    <xdr:to>
      <xdr:col>72</xdr:col>
      <xdr:colOff>38100</xdr:colOff>
      <xdr:row>61</xdr:row>
      <xdr:rowOff>53657</xdr:rowOff>
    </xdr:to>
    <xdr:sp macro="" textlink="">
      <xdr:nvSpPr>
        <xdr:cNvPr id="651" name="楕円 650"/>
        <xdr:cNvSpPr/>
      </xdr:nvSpPr>
      <xdr:spPr>
        <a:xfrm>
          <a:off x="13652500" y="1041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2857</xdr:rowOff>
    </xdr:from>
    <xdr:to>
      <xdr:col>76</xdr:col>
      <xdr:colOff>114300</xdr:colOff>
      <xdr:row>61</xdr:row>
      <xdr:rowOff>42863</xdr:rowOff>
    </xdr:to>
    <xdr:cxnSp macro="">
      <xdr:nvCxnSpPr>
        <xdr:cNvPr id="652" name="直線コネクタ 651"/>
        <xdr:cNvCxnSpPr/>
      </xdr:nvCxnSpPr>
      <xdr:spPr>
        <a:xfrm>
          <a:off x="13703300" y="10461307"/>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106363</xdr:rowOff>
    </xdr:from>
    <xdr:to>
      <xdr:col>67</xdr:col>
      <xdr:colOff>101600</xdr:colOff>
      <xdr:row>61</xdr:row>
      <xdr:rowOff>36513</xdr:rowOff>
    </xdr:to>
    <xdr:sp macro="" textlink="">
      <xdr:nvSpPr>
        <xdr:cNvPr id="653" name="楕円 652"/>
        <xdr:cNvSpPr/>
      </xdr:nvSpPr>
      <xdr:spPr>
        <a:xfrm>
          <a:off x="12763500" y="1039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157163</xdr:rowOff>
    </xdr:from>
    <xdr:to>
      <xdr:col>71</xdr:col>
      <xdr:colOff>177800</xdr:colOff>
      <xdr:row>61</xdr:row>
      <xdr:rowOff>2857</xdr:rowOff>
    </xdr:to>
    <xdr:cxnSp macro="">
      <xdr:nvCxnSpPr>
        <xdr:cNvPr id="654" name="直線コネクタ 653"/>
        <xdr:cNvCxnSpPr/>
      </xdr:nvCxnSpPr>
      <xdr:spPr>
        <a:xfrm>
          <a:off x="12814300" y="10444163"/>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70184</xdr:rowOff>
    </xdr:from>
    <xdr:ext cx="405111" cy="259045"/>
    <xdr:sp macro="" textlink="">
      <xdr:nvSpPr>
        <xdr:cNvPr id="655" name="n_1aveValue【学校施設】&#10;有形固定資産減価償却率"/>
        <xdr:cNvSpPr txBox="1"/>
      </xdr:nvSpPr>
      <xdr:spPr>
        <a:xfrm>
          <a:off x="15266044" y="10185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50182</xdr:rowOff>
    </xdr:from>
    <xdr:ext cx="405111" cy="259045"/>
    <xdr:sp macro="" textlink="">
      <xdr:nvSpPr>
        <xdr:cNvPr id="656" name="n_2aveValue【学校施設】&#10;有形固定資産減価償却率"/>
        <xdr:cNvSpPr txBox="1"/>
      </xdr:nvSpPr>
      <xdr:spPr>
        <a:xfrm>
          <a:off x="14389744" y="1016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24465</xdr:rowOff>
    </xdr:from>
    <xdr:ext cx="405111" cy="259045"/>
    <xdr:sp macro="" textlink="">
      <xdr:nvSpPr>
        <xdr:cNvPr id="657" name="n_3aveValue【学校施設】&#10;有形固定資産減価償却率"/>
        <xdr:cNvSpPr txBox="1"/>
      </xdr:nvSpPr>
      <xdr:spPr>
        <a:xfrm>
          <a:off x="13500744" y="1014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10177</xdr:rowOff>
    </xdr:from>
    <xdr:ext cx="405111" cy="259045"/>
    <xdr:sp macro="" textlink="">
      <xdr:nvSpPr>
        <xdr:cNvPr id="658" name="n_4aveValue【学校施設】&#10;有形固定資産減価償却率"/>
        <xdr:cNvSpPr txBox="1"/>
      </xdr:nvSpPr>
      <xdr:spPr>
        <a:xfrm>
          <a:off x="12611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76217</xdr:rowOff>
    </xdr:from>
    <xdr:ext cx="405111" cy="259045"/>
    <xdr:sp macro="" textlink="">
      <xdr:nvSpPr>
        <xdr:cNvPr id="659" name="n_1mainValue【学校施設】&#10;有形固定資産減価償却率"/>
        <xdr:cNvSpPr txBox="1"/>
      </xdr:nvSpPr>
      <xdr:spPr>
        <a:xfrm>
          <a:off x="152660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84790</xdr:rowOff>
    </xdr:from>
    <xdr:ext cx="405111" cy="259045"/>
    <xdr:sp macro="" textlink="">
      <xdr:nvSpPr>
        <xdr:cNvPr id="660" name="n_2mainValue【学校施設】&#10;有形固定資産減価償却率"/>
        <xdr:cNvSpPr txBox="1"/>
      </xdr:nvSpPr>
      <xdr:spPr>
        <a:xfrm>
          <a:off x="14389744" y="10543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44784</xdr:rowOff>
    </xdr:from>
    <xdr:ext cx="405111" cy="259045"/>
    <xdr:sp macro="" textlink="">
      <xdr:nvSpPr>
        <xdr:cNvPr id="661" name="n_3mainValue【学校施設】&#10;有形固定資産減価償却率"/>
        <xdr:cNvSpPr txBox="1"/>
      </xdr:nvSpPr>
      <xdr:spPr>
        <a:xfrm>
          <a:off x="13500744" y="10503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27640</xdr:rowOff>
    </xdr:from>
    <xdr:ext cx="405111" cy="259045"/>
    <xdr:sp macro="" textlink="">
      <xdr:nvSpPr>
        <xdr:cNvPr id="662" name="n_4mainValue【学校施設】&#10;有形固定資産減価償却率"/>
        <xdr:cNvSpPr txBox="1"/>
      </xdr:nvSpPr>
      <xdr:spPr>
        <a:xfrm>
          <a:off x="12611744" y="1048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4" name="直線コネクタ 6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5" name="テキスト ボックス 6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6" name="直線コネクタ 6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7" name="テキスト ボックス 6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8" name="直線コネクタ 6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9" name="テキスト ボックス 6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0" name="直線コネクタ 6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1" name="テキスト ボックス 6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2" name="直線コネクタ 6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3" name="テキスト ボックス 6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4" name="直線コネクタ 6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5" name="テキスト ボックス 6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9797</xdr:rowOff>
    </xdr:from>
    <xdr:to>
      <xdr:col>116</xdr:col>
      <xdr:colOff>62864</xdr:colOff>
      <xdr:row>63</xdr:row>
      <xdr:rowOff>91440</xdr:rowOff>
    </xdr:to>
    <xdr:cxnSp macro="">
      <xdr:nvCxnSpPr>
        <xdr:cNvPr id="689" name="直線コネクタ 688"/>
        <xdr:cNvCxnSpPr/>
      </xdr:nvCxnSpPr>
      <xdr:spPr>
        <a:xfrm flipV="1">
          <a:off x="22160864" y="943954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95267</xdr:rowOff>
    </xdr:from>
    <xdr:ext cx="469744" cy="259045"/>
    <xdr:sp macro="" textlink="">
      <xdr:nvSpPr>
        <xdr:cNvPr id="690" name="【学校施設】&#10;一人当たり面積最小値テキスト"/>
        <xdr:cNvSpPr txBox="1"/>
      </xdr:nvSpPr>
      <xdr:spPr>
        <a:xfrm>
          <a:off x="22199600"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91440</xdr:rowOff>
    </xdr:from>
    <xdr:to>
      <xdr:col>116</xdr:col>
      <xdr:colOff>152400</xdr:colOff>
      <xdr:row>63</xdr:row>
      <xdr:rowOff>91440</xdr:rowOff>
    </xdr:to>
    <xdr:cxnSp macro="">
      <xdr:nvCxnSpPr>
        <xdr:cNvPr id="691" name="直線コネクタ 690"/>
        <xdr:cNvCxnSpPr/>
      </xdr:nvCxnSpPr>
      <xdr:spPr>
        <a:xfrm>
          <a:off x="22072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127924</xdr:rowOff>
    </xdr:from>
    <xdr:ext cx="469744" cy="259045"/>
    <xdr:sp macro="" textlink="">
      <xdr:nvSpPr>
        <xdr:cNvPr id="692" name="【学校施設】&#10;一人当たり面積最大値テキスト"/>
        <xdr:cNvSpPr txBox="1"/>
      </xdr:nvSpPr>
      <xdr:spPr>
        <a:xfrm>
          <a:off x="221996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9797</xdr:rowOff>
    </xdr:from>
    <xdr:to>
      <xdr:col>116</xdr:col>
      <xdr:colOff>152400</xdr:colOff>
      <xdr:row>55</xdr:row>
      <xdr:rowOff>9797</xdr:rowOff>
    </xdr:to>
    <xdr:cxnSp macro="">
      <xdr:nvCxnSpPr>
        <xdr:cNvPr id="693" name="直線コネクタ 692"/>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56623</xdr:rowOff>
    </xdr:from>
    <xdr:ext cx="469744" cy="259045"/>
    <xdr:sp macro="" textlink="">
      <xdr:nvSpPr>
        <xdr:cNvPr id="694" name="【学校施設】&#10;一人当たり面積平均値テキスト"/>
        <xdr:cNvSpPr txBox="1"/>
      </xdr:nvSpPr>
      <xdr:spPr>
        <a:xfrm>
          <a:off x="22199600" y="1017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78196</xdr:rowOff>
    </xdr:from>
    <xdr:to>
      <xdr:col>116</xdr:col>
      <xdr:colOff>114300</xdr:colOff>
      <xdr:row>60</xdr:row>
      <xdr:rowOff>8346</xdr:rowOff>
    </xdr:to>
    <xdr:sp macro="" textlink="">
      <xdr:nvSpPr>
        <xdr:cNvPr id="695" name="フローチャート: 判断 694"/>
        <xdr:cNvSpPr/>
      </xdr:nvSpPr>
      <xdr:spPr>
        <a:xfrm>
          <a:off x="221107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92891</xdr:rowOff>
    </xdr:from>
    <xdr:to>
      <xdr:col>112</xdr:col>
      <xdr:colOff>38100</xdr:colOff>
      <xdr:row>60</xdr:row>
      <xdr:rowOff>23041</xdr:rowOff>
    </xdr:to>
    <xdr:sp macro="" textlink="">
      <xdr:nvSpPr>
        <xdr:cNvPr id="696" name="フローチャート: 判断 695"/>
        <xdr:cNvSpPr/>
      </xdr:nvSpPr>
      <xdr:spPr>
        <a:xfrm>
          <a:off x="2127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87993</xdr:rowOff>
    </xdr:from>
    <xdr:to>
      <xdr:col>107</xdr:col>
      <xdr:colOff>101600</xdr:colOff>
      <xdr:row>60</xdr:row>
      <xdr:rowOff>18143</xdr:rowOff>
    </xdr:to>
    <xdr:sp macro="" textlink="">
      <xdr:nvSpPr>
        <xdr:cNvPr id="697" name="フローチャート: 判断 696"/>
        <xdr:cNvSpPr/>
      </xdr:nvSpPr>
      <xdr:spPr>
        <a:xfrm>
          <a:off x="2038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102688</xdr:rowOff>
    </xdr:from>
    <xdr:to>
      <xdr:col>102</xdr:col>
      <xdr:colOff>165100</xdr:colOff>
      <xdr:row>60</xdr:row>
      <xdr:rowOff>32838</xdr:rowOff>
    </xdr:to>
    <xdr:sp macro="" textlink="">
      <xdr:nvSpPr>
        <xdr:cNvPr id="698" name="フローチャート: 判断 697"/>
        <xdr:cNvSpPr/>
      </xdr:nvSpPr>
      <xdr:spPr>
        <a:xfrm>
          <a:off x="19494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78196</xdr:rowOff>
    </xdr:from>
    <xdr:to>
      <xdr:col>98</xdr:col>
      <xdr:colOff>38100</xdr:colOff>
      <xdr:row>59</xdr:row>
      <xdr:rowOff>8346</xdr:rowOff>
    </xdr:to>
    <xdr:sp macro="" textlink="">
      <xdr:nvSpPr>
        <xdr:cNvPr id="699" name="フローチャート: 判断 698"/>
        <xdr:cNvSpPr/>
      </xdr:nvSpPr>
      <xdr:spPr>
        <a:xfrm>
          <a:off x="18605500" y="100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35741</xdr:rowOff>
    </xdr:from>
    <xdr:to>
      <xdr:col>116</xdr:col>
      <xdr:colOff>114300</xdr:colOff>
      <xdr:row>59</xdr:row>
      <xdr:rowOff>137341</xdr:rowOff>
    </xdr:to>
    <xdr:sp macro="" textlink="">
      <xdr:nvSpPr>
        <xdr:cNvPr id="705" name="楕円 704"/>
        <xdr:cNvSpPr/>
      </xdr:nvSpPr>
      <xdr:spPr>
        <a:xfrm>
          <a:off x="221107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58618</xdr:rowOff>
    </xdr:from>
    <xdr:ext cx="469744" cy="259045"/>
    <xdr:sp macro="" textlink="">
      <xdr:nvSpPr>
        <xdr:cNvPr id="706" name="【学校施設】&#10;一人当たり面積該当値テキスト"/>
        <xdr:cNvSpPr txBox="1"/>
      </xdr:nvSpPr>
      <xdr:spPr>
        <a:xfrm>
          <a:off x="22199600" y="10002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43906</xdr:rowOff>
    </xdr:from>
    <xdr:to>
      <xdr:col>112</xdr:col>
      <xdr:colOff>38100</xdr:colOff>
      <xdr:row>59</xdr:row>
      <xdr:rowOff>145506</xdr:rowOff>
    </xdr:to>
    <xdr:sp macro="" textlink="">
      <xdr:nvSpPr>
        <xdr:cNvPr id="707" name="楕円 706"/>
        <xdr:cNvSpPr/>
      </xdr:nvSpPr>
      <xdr:spPr>
        <a:xfrm>
          <a:off x="21272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86541</xdr:rowOff>
    </xdr:from>
    <xdr:to>
      <xdr:col>116</xdr:col>
      <xdr:colOff>63500</xdr:colOff>
      <xdr:row>59</xdr:row>
      <xdr:rowOff>94706</xdr:rowOff>
    </xdr:to>
    <xdr:cxnSp macro="">
      <xdr:nvCxnSpPr>
        <xdr:cNvPr id="708" name="直線コネクタ 707"/>
        <xdr:cNvCxnSpPr/>
      </xdr:nvCxnSpPr>
      <xdr:spPr>
        <a:xfrm flipV="1">
          <a:off x="21323300" y="1020209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61867</xdr:rowOff>
    </xdr:from>
    <xdr:to>
      <xdr:col>107</xdr:col>
      <xdr:colOff>101600</xdr:colOff>
      <xdr:row>59</xdr:row>
      <xdr:rowOff>163467</xdr:rowOff>
    </xdr:to>
    <xdr:sp macro="" textlink="">
      <xdr:nvSpPr>
        <xdr:cNvPr id="709" name="楕円 708"/>
        <xdr:cNvSpPr/>
      </xdr:nvSpPr>
      <xdr:spPr>
        <a:xfrm>
          <a:off x="20383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94706</xdr:rowOff>
    </xdr:from>
    <xdr:to>
      <xdr:col>111</xdr:col>
      <xdr:colOff>177800</xdr:colOff>
      <xdr:row>59</xdr:row>
      <xdr:rowOff>112667</xdr:rowOff>
    </xdr:to>
    <xdr:cxnSp macro="">
      <xdr:nvCxnSpPr>
        <xdr:cNvPr id="710" name="直線コネクタ 709"/>
        <xdr:cNvCxnSpPr/>
      </xdr:nvCxnSpPr>
      <xdr:spPr>
        <a:xfrm flipV="1">
          <a:off x="20434300" y="1021025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70031</xdr:rowOff>
    </xdr:from>
    <xdr:to>
      <xdr:col>102</xdr:col>
      <xdr:colOff>165100</xdr:colOff>
      <xdr:row>60</xdr:row>
      <xdr:rowOff>181</xdr:rowOff>
    </xdr:to>
    <xdr:sp macro="" textlink="">
      <xdr:nvSpPr>
        <xdr:cNvPr id="711" name="楕円 710"/>
        <xdr:cNvSpPr/>
      </xdr:nvSpPr>
      <xdr:spPr>
        <a:xfrm>
          <a:off x="19494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112667</xdr:rowOff>
    </xdr:from>
    <xdr:to>
      <xdr:col>107</xdr:col>
      <xdr:colOff>50800</xdr:colOff>
      <xdr:row>59</xdr:row>
      <xdr:rowOff>120831</xdr:rowOff>
    </xdr:to>
    <xdr:cxnSp macro="">
      <xdr:nvCxnSpPr>
        <xdr:cNvPr id="712" name="直線コネクタ 711"/>
        <xdr:cNvCxnSpPr/>
      </xdr:nvCxnSpPr>
      <xdr:spPr>
        <a:xfrm flipV="1">
          <a:off x="19545300" y="1022821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92891</xdr:rowOff>
    </xdr:from>
    <xdr:to>
      <xdr:col>98</xdr:col>
      <xdr:colOff>38100</xdr:colOff>
      <xdr:row>60</xdr:row>
      <xdr:rowOff>23041</xdr:rowOff>
    </xdr:to>
    <xdr:sp macro="" textlink="">
      <xdr:nvSpPr>
        <xdr:cNvPr id="713" name="楕円 712"/>
        <xdr:cNvSpPr/>
      </xdr:nvSpPr>
      <xdr:spPr>
        <a:xfrm>
          <a:off x="18605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120831</xdr:rowOff>
    </xdr:from>
    <xdr:to>
      <xdr:col>102</xdr:col>
      <xdr:colOff>114300</xdr:colOff>
      <xdr:row>59</xdr:row>
      <xdr:rowOff>143691</xdr:rowOff>
    </xdr:to>
    <xdr:cxnSp macro="">
      <xdr:nvCxnSpPr>
        <xdr:cNvPr id="714" name="直線コネクタ 713"/>
        <xdr:cNvCxnSpPr/>
      </xdr:nvCxnSpPr>
      <xdr:spPr>
        <a:xfrm flipV="1">
          <a:off x="18656300" y="1023638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14168</xdr:rowOff>
    </xdr:from>
    <xdr:ext cx="469744" cy="259045"/>
    <xdr:sp macro="" textlink="">
      <xdr:nvSpPr>
        <xdr:cNvPr id="715" name="n_1aveValue【学校施設】&#10;一人当たり面積"/>
        <xdr:cNvSpPr txBox="1"/>
      </xdr:nvSpPr>
      <xdr:spPr>
        <a:xfrm>
          <a:off x="21075727" y="1030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9270</xdr:rowOff>
    </xdr:from>
    <xdr:ext cx="469744" cy="259045"/>
    <xdr:sp macro="" textlink="">
      <xdr:nvSpPr>
        <xdr:cNvPr id="716" name="n_2aveValue【学校施設】&#10;一人当たり面積"/>
        <xdr:cNvSpPr txBox="1"/>
      </xdr:nvSpPr>
      <xdr:spPr>
        <a:xfrm>
          <a:off x="20199427" y="102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23965</xdr:rowOff>
    </xdr:from>
    <xdr:ext cx="469744" cy="259045"/>
    <xdr:sp macro="" textlink="">
      <xdr:nvSpPr>
        <xdr:cNvPr id="717" name="n_3aveValue【学校施設】&#10;一人当たり面積"/>
        <xdr:cNvSpPr txBox="1"/>
      </xdr:nvSpPr>
      <xdr:spPr>
        <a:xfrm>
          <a:off x="193104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24873</xdr:rowOff>
    </xdr:from>
    <xdr:ext cx="469744" cy="259045"/>
    <xdr:sp macro="" textlink="">
      <xdr:nvSpPr>
        <xdr:cNvPr id="718" name="n_4aveValue【学校施設】&#10;一人当たり面積"/>
        <xdr:cNvSpPr txBox="1"/>
      </xdr:nvSpPr>
      <xdr:spPr>
        <a:xfrm>
          <a:off x="18421427" y="979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162033</xdr:rowOff>
    </xdr:from>
    <xdr:ext cx="469744" cy="259045"/>
    <xdr:sp macro="" textlink="">
      <xdr:nvSpPr>
        <xdr:cNvPr id="719" name="n_1mainValue【学校施設】&#10;一人当たり面積"/>
        <xdr:cNvSpPr txBox="1"/>
      </xdr:nvSpPr>
      <xdr:spPr>
        <a:xfrm>
          <a:off x="21075727" y="993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8544</xdr:rowOff>
    </xdr:from>
    <xdr:ext cx="469744" cy="259045"/>
    <xdr:sp macro="" textlink="">
      <xdr:nvSpPr>
        <xdr:cNvPr id="720" name="n_2mainValue【学校施設】&#10;一人当たり面積"/>
        <xdr:cNvSpPr txBox="1"/>
      </xdr:nvSpPr>
      <xdr:spPr>
        <a:xfrm>
          <a:off x="20199427" y="995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16708</xdr:rowOff>
    </xdr:from>
    <xdr:ext cx="469744" cy="259045"/>
    <xdr:sp macro="" textlink="">
      <xdr:nvSpPr>
        <xdr:cNvPr id="721" name="n_3mainValue【学校施設】&#10;一人当たり面積"/>
        <xdr:cNvSpPr txBox="1"/>
      </xdr:nvSpPr>
      <xdr:spPr>
        <a:xfrm>
          <a:off x="19310427" y="996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14168</xdr:rowOff>
    </xdr:from>
    <xdr:ext cx="469744" cy="259045"/>
    <xdr:sp macro="" textlink="">
      <xdr:nvSpPr>
        <xdr:cNvPr id="722" name="n_4mainValue【学校施設】&#10;一人当たり面積"/>
        <xdr:cNvSpPr txBox="1"/>
      </xdr:nvSpPr>
      <xdr:spPr>
        <a:xfrm>
          <a:off x="18421427" y="1030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168729</xdr:rowOff>
    </xdr:to>
    <xdr:cxnSp macro="">
      <xdr:nvCxnSpPr>
        <xdr:cNvPr id="748" name="直線コネクタ 747"/>
        <xdr:cNvCxnSpPr/>
      </xdr:nvCxnSpPr>
      <xdr:spPr>
        <a:xfrm flipV="1">
          <a:off x="16318864" y="1343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0" name="直線コネクタ 7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340478" cy="259045"/>
    <xdr:sp macro="" textlink="">
      <xdr:nvSpPr>
        <xdr:cNvPr id="751" name="【児童館】&#10;有形固定資産減価償却率最大値テキスト"/>
        <xdr:cNvSpPr txBox="1"/>
      </xdr:nvSpPr>
      <xdr:spPr>
        <a:xfrm>
          <a:off x="16357600" y="1320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752" name="直線コネクタ 751"/>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166932</xdr:rowOff>
    </xdr:from>
    <xdr:ext cx="405111" cy="259045"/>
    <xdr:sp macro="" textlink="">
      <xdr:nvSpPr>
        <xdr:cNvPr id="753" name="【児童館】&#10;有形固定資産減価償却率平均値テキスト"/>
        <xdr:cNvSpPr txBox="1"/>
      </xdr:nvSpPr>
      <xdr:spPr>
        <a:xfrm>
          <a:off x="16357600" y="14054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144055</xdr:rowOff>
    </xdr:from>
    <xdr:to>
      <xdr:col>85</xdr:col>
      <xdr:colOff>177800</xdr:colOff>
      <xdr:row>83</xdr:row>
      <xdr:rowOff>74205</xdr:rowOff>
    </xdr:to>
    <xdr:sp macro="" textlink="">
      <xdr:nvSpPr>
        <xdr:cNvPr id="754" name="フローチャート: 判断 753"/>
        <xdr:cNvSpPr/>
      </xdr:nvSpPr>
      <xdr:spPr>
        <a:xfrm>
          <a:off x="162687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755" name="フローチャート: 判断 754"/>
        <xdr:cNvSpPr/>
      </xdr:nvSpPr>
      <xdr:spPr>
        <a:xfrm>
          <a:off x="15430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6" name="フローチャート: 判断 755"/>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142421</xdr:rowOff>
    </xdr:from>
    <xdr:to>
      <xdr:col>72</xdr:col>
      <xdr:colOff>38100</xdr:colOff>
      <xdr:row>83</xdr:row>
      <xdr:rowOff>72571</xdr:rowOff>
    </xdr:to>
    <xdr:sp macro="" textlink="">
      <xdr:nvSpPr>
        <xdr:cNvPr id="757" name="フローチャート: 判断 756"/>
        <xdr:cNvSpPr/>
      </xdr:nvSpPr>
      <xdr:spPr>
        <a:xfrm>
          <a:off x="13652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121194</xdr:rowOff>
    </xdr:from>
    <xdr:to>
      <xdr:col>67</xdr:col>
      <xdr:colOff>101600</xdr:colOff>
      <xdr:row>83</xdr:row>
      <xdr:rowOff>51344</xdr:rowOff>
    </xdr:to>
    <xdr:sp macro="" textlink="">
      <xdr:nvSpPr>
        <xdr:cNvPr id="758" name="フローチャート: 判断 757"/>
        <xdr:cNvSpPr/>
      </xdr:nvSpPr>
      <xdr:spPr>
        <a:xfrm>
          <a:off x="127635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145687</xdr:rowOff>
    </xdr:from>
    <xdr:to>
      <xdr:col>85</xdr:col>
      <xdr:colOff>177800</xdr:colOff>
      <xdr:row>83</xdr:row>
      <xdr:rowOff>75837</xdr:rowOff>
    </xdr:to>
    <xdr:sp macro="" textlink="">
      <xdr:nvSpPr>
        <xdr:cNvPr id="764" name="楕円 763"/>
        <xdr:cNvSpPr/>
      </xdr:nvSpPr>
      <xdr:spPr>
        <a:xfrm>
          <a:off x="16268700" y="1420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124114</xdr:rowOff>
    </xdr:from>
    <xdr:ext cx="405111" cy="259045"/>
    <xdr:sp macro="" textlink="">
      <xdr:nvSpPr>
        <xdr:cNvPr id="765" name="【児童館】&#10;有形固定資産減価償却率該当値テキスト"/>
        <xdr:cNvSpPr txBox="1"/>
      </xdr:nvSpPr>
      <xdr:spPr>
        <a:xfrm>
          <a:off x="16357600"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113030</xdr:rowOff>
    </xdr:from>
    <xdr:to>
      <xdr:col>81</xdr:col>
      <xdr:colOff>101600</xdr:colOff>
      <xdr:row>83</xdr:row>
      <xdr:rowOff>43180</xdr:rowOff>
    </xdr:to>
    <xdr:sp macro="" textlink="">
      <xdr:nvSpPr>
        <xdr:cNvPr id="766" name="楕円 765"/>
        <xdr:cNvSpPr/>
      </xdr:nvSpPr>
      <xdr:spPr>
        <a:xfrm>
          <a:off x="15430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163830</xdr:rowOff>
    </xdr:from>
    <xdr:to>
      <xdr:col>85</xdr:col>
      <xdr:colOff>127000</xdr:colOff>
      <xdr:row>83</xdr:row>
      <xdr:rowOff>25037</xdr:rowOff>
    </xdr:to>
    <xdr:cxnSp macro="">
      <xdr:nvCxnSpPr>
        <xdr:cNvPr id="767" name="直線コネクタ 766"/>
        <xdr:cNvCxnSpPr/>
      </xdr:nvCxnSpPr>
      <xdr:spPr>
        <a:xfrm>
          <a:off x="15481300" y="142227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19957</xdr:rowOff>
    </xdr:from>
    <xdr:to>
      <xdr:col>76</xdr:col>
      <xdr:colOff>165100</xdr:colOff>
      <xdr:row>83</xdr:row>
      <xdr:rowOff>121557</xdr:rowOff>
    </xdr:to>
    <xdr:sp macro="" textlink="">
      <xdr:nvSpPr>
        <xdr:cNvPr id="768" name="楕円 767"/>
        <xdr:cNvSpPr/>
      </xdr:nvSpPr>
      <xdr:spPr>
        <a:xfrm>
          <a:off x="14541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163830</xdr:rowOff>
    </xdr:from>
    <xdr:to>
      <xdr:col>81</xdr:col>
      <xdr:colOff>50800</xdr:colOff>
      <xdr:row>83</xdr:row>
      <xdr:rowOff>70757</xdr:rowOff>
    </xdr:to>
    <xdr:cxnSp macro="">
      <xdr:nvCxnSpPr>
        <xdr:cNvPr id="769" name="直線コネクタ 768"/>
        <xdr:cNvCxnSpPr/>
      </xdr:nvCxnSpPr>
      <xdr:spPr>
        <a:xfrm flipV="1">
          <a:off x="14592300" y="1422273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160382</xdr:rowOff>
    </xdr:from>
    <xdr:to>
      <xdr:col>72</xdr:col>
      <xdr:colOff>38100</xdr:colOff>
      <xdr:row>83</xdr:row>
      <xdr:rowOff>90532</xdr:rowOff>
    </xdr:to>
    <xdr:sp macro="" textlink="">
      <xdr:nvSpPr>
        <xdr:cNvPr id="770" name="楕円 769"/>
        <xdr:cNvSpPr/>
      </xdr:nvSpPr>
      <xdr:spPr>
        <a:xfrm>
          <a:off x="13652500" y="142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39732</xdr:rowOff>
    </xdr:from>
    <xdr:to>
      <xdr:col>76</xdr:col>
      <xdr:colOff>114300</xdr:colOff>
      <xdr:row>83</xdr:row>
      <xdr:rowOff>70757</xdr:rowOff>
    </xdr:to>
    <xdr:cxnSp macro="">
      <xdr:nvCxnSpPr>
        <xdr:cNvPr id="771" name="直線コネクタ 770"/>
        <xdr:cNvCxnSpPr/>
      </xdr:nvCxnSpPr>
      <xdr:spPr>
        <a:xfrm>
          <a:off x="13703300" y="1427008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127726</xdr:rowOff>
    </xdr:from>
    <xdr:to>
      <xdr:col>67</xdr:col>
      <xdr:colOff>101600</xdr:colOff>
      <xdr:row>83</xdr:row>
      <xdr:rowOff>57876</xdr:rowOff>
    </xdr:to>
    <xdr:sp macro="" textlink="">
      <xdr:nvSpPr>
        <xdr:cNvPr id="772" name="楕円 771"/>
        <xdr:cNvSpPr/>
      </xdr:nvSpPr>
      <xdr:spPr>
        <a:xfrm>
          <a:off x="12763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7076</xdr:rowOff>
    </xdr:from>
    <xdr:to>
      <xdr:col>71</xdr:col>
      <xdr:colOff>177800</xdr:colOff>
      <xdr:row>83</xdr:row>
      <xdr:rowOff>39732</xdr:rowOff>
    </xdr:to>
    <xdr:cxnSp macro="">
      <xdr:nvCxnSpPr>
        <xdr:cNvPr id="773" name="直線コネクタ 772"/>
        <xdr:cNvCxnSpPr/>
      </xdr:nvCxnSpPr>
      <xdr:spPr>
        <a:xfrm>
          <a:off x="12814300" y="142374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94722</xdr:rowOff>
    </xdr:from>
    <xdr:ext cx="405111" cy="259045"/>
    <xdr:sp macro="" textlink="">
      <xdr:nvSpPr>
        <xdr:cNvPr id="774" name="n_1aveValue【児童館】&#10;有形固定資産減価償却率"/>
        <xdr:cNvSpPr txBox="1"/>
      </xdr:nvSpPr>
      <xdr:spPr>
        <a:xfrm>
          <a:off x="152660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75" name="n_2aveValue【児童館】&#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89098</xdr:rowOff>
    </xdr:from>
    <xdr:ext cx="405111" cy="259045"/>
    <xdr:sp macro="" textlink="">
      <xdr:nvSpPr>
        <xdr:cNvPr id="776" name="n_3aveValue【児童館】&#10;有形固定資産減価償却率"/>
        <xdr:cNvSpPr txBox="1"/>
      </xdr:nvSpPr>
      <xdr:spPr>
        <a:xfrm>
          <a:off x="13500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67871</xdr:rowOff>
    </xdr:from>
    <xdr:ext cx="405111" cy="259045"/>
    <xdr:sp macro="" textlink="">
      <xdr:nvSpPr>
        <xdr:cNvPr id="777" name="n_4aveValue【児童館】&#10;有形固定資産減価償却率"/>
        <xdr:cNvSpPr txBox="1"/>
      </xdr:nvSpPr>
      <xdr:spPr>
        <a:xfrm>
          <a:off x="12611744" y="1395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59707</xdr:rowOff>
    </xdr:from>
    <xdr:ext cx="405111" cy="259045"/>
    <xdr:sp macro="" textlink="">
      <xdr:nvSpPr>
        <xdr:cNvPr id="778" name="n_1mainValue【児童館】&#10;有形固定資産減価償却率"/>
        <xdr:cNvSpPr txBox="1"/>
      </xdr:nvSpPr>
      <xdr:spPr>
        <a:xfrm>
          <a:off x="152660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112684</xdr:rowOff>
    </xdr:from>
    <xdr:ext cx="405111" cy="259045"/>
    <xdr:sp macro="" textlink="">
      <xdr:nvSpPr>
        <xdr:cNvPr id="779" name="n_2mainValue【児童館】&#10;有形固定資産減価償却率"/>
        <xdr:cNvSpPr txBox="1"/>
      </xdr:nvSpPr>
      <xdr:spPr>
        <a:xfrm>
          <a:off x="143897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81659</xdr:rowOff>
    </xdr:from>
    <xdr:ext cx="405111" cy="259045"/>
    <xdr:sp macro="" textlink="">
      <xdr:nvSpPr>
        <xdr:cNvPr id="780" name="n_3mainValue【児童館】&#10;有形固定資産減価償却率"/>
        <xdr:cNvSpPr txBox="1"/>
      </xdr:nvSpPr>
      <xdr:spPr>
        <a:xfrm>
          <a:off x="13500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49003</xdr:rowOff>
    </xdr:from>
    <xdr:ext cx="405111" cy="259045"/>
    <xdr:sp macro="" textlink="">
      <xdr:nvSpPr>
        <xdr:cNvPr id="781" name="n_4mainValue【児童館】&#10;有形固定資産減価償却率"/>
        <xdr:cNvSpPr txBox="1"/>
      </xdr:nvSpPr>
      <xdr:spPr>
        <a:xfrm>
          <a:off x="12611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2" name="直線コネクタ 7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3" name="テキスト ボックス 7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4" name="直線コネクタ 7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5" name="テキスト ボックス 7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6" name="直線コネクタ 7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7" name="テキスト ボックス 7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8" name="直線コネクタ 7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9" name="テキスト ボックス 7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15239</xdr:rowOff>
    </xdr:to>
    <xdr:cxnSp macro="">
      <xdr:nvCxnSpPr>
        <xdr:cNvPr id="803" name="直線コネクタ 802"/>
        <xdr:cNvCxnSpPr/>
      </xdr:nvCxnSpPr>
      <xdr:spPr>
        <a:xfrm flipV="1">
          <a:off x="22160864" y="135255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4"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5" name="直線コネクタ 804"/>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806"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7" name="直線コネクタ 806"/>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808" name="【児童館】&#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9" name="フローチャート: 判断 808"/>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55880</xdr:rowOff>
    </xdr:from>
    <xdr:to>
      <xdr:col>112</xdr:col>
      <xdr:colOff>38100</xdr:colOff>
      <xdr:row>84</xdr:row>
      <xdr:rowOff>157480</xdr:rowOff>
    </xdr:to>
    <xdr:sp macro="" textlink="">
      <xdr:nvSpPr>
        <xdr:cNvPr id="810" name="フローチャート: 判断 809"/>
        <xdr:cNvSpPr/>
      </xdr:nvSpPr>
      <xdr:spPr>
        <a:xfrm>
          <a:off x="21272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811" name="フローチャート: 判断 810"/>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812" name="フローチャート: 判断 811"/>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813" name="フローチャート: 判断 812"/>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19" name="楕円 818"/>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820" name="【児童館】&#10;一人当たり面積該当値テキスト"/>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821" name="楕円 820"/>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49530</xdr:rowOff>
    </xdr:to>
    <xdr:cxnSp macro="">
      <xdr:nvCxnSpPr>
        <xdr:cNvPr id="822" name="直線コネクタ 821"/>
        <xdr:cNvCxnSpPr/>
      </xdr:nvCxnSpPr>
      <xdr:spPr>
        <a:xfrm>
          <a:off x="21323300" y="1462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823" name="楕円 822"/>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49530</xdr:rowOff>
    </xdr:to>
    <xdr:cxnSp macro="">
      <xdr:nvCxnSpPr>
        <xdr:cNvPr id="824" name="直線コネクタ 823"/>
        <xdr:cNvCxnSpPr/>
      </xdr:nvCxnSpPr>
      <xdr:spPr>
        <a:xfrm>
          <a:off x="20434300" y="145770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825" name="楕円 824"/>
        <xdr:cNvSpPr/>
      </xdr:nvSpPr>
      <xdr:spPr>
        <a:xfrm>
          <a:off x="19494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3811</xdr:rowOff>
    </xdr:to>
    <xdr:cxnSp macro="">
      <xdr:nvCxnSpPr>
        <xdr:cNvPr id="826" name="直線コネクタ 825"/>
        <xdr:cNvCxnSpPr/>
      </xdr:nvCxnSpPr>
      <xdr:spPr>
        <a:xfrm>
          <a:off x="19545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827" name="楕円 826"/>
        <xdr:cNvSpPr/>
      </xdr:nvSpPr>
      <xdr:spPr>
        <a:xfrm>
          <a:off x="18605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3811</xdr:rowOff>
    </xdr:to>
    <xdr:cxnSp macro="">
      <xdr:nvCxnSpPr>
        <xdr:cNvPr id="828" name="直線コネクタ 827"/>
        <xdr:cNvCxnSpPr/>
      </xdr:nvCxnSpPr>
      <xdr:spPr>
        <a:xfrm>
          <a:off x="18656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2557</xdr:rowOff>
    </xdr:from>
    <xdr:ext cx="469744" cy="259045"/>
    <xdr:sp macro="" textlink="">
      <xdr:nvSpPr>
        <xdr:cNvPr id="829" name="n_1aveValue【児童館】&#10;一人当たり面積"/>
        <xdr:cNvSpPr txBox="1"/>
      </xdr:nvSpPr>
      <xdr:spPr>
        <a:xfrm>
          <a:off x="210757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30"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831" name="n_3aveValue【児童館】&#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832" name="n_4aveValue【児童館】&#10;一人当たり面積"/>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833" name="n_1mainValue【児童館】&#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834" name="n_2mainValue【児童館】&#10;一人当たり面積"/>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835" name="n_3mainValue【児童館】&#10;一人当たり面積"/>
        <xdr:cNvSpPr txBox="1"/>
      </xdr:nvSpPr>
      <xdr:spPr>
        <a:xfrm>
          <a:off x="19310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836" name="n_4mainValue【児童館】&#10;一人当たり面積"/>
        <xdr:cNvSpPr txBox="1"/>
      </xdr:nvSpPr>
      <xdr:spPr>
        <a:xfrm>
          <a:off x="18421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7" name="テキスト ボックス 8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9" name="テキスト ボックス 8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152400</xdr:rowOff>
    </xdr:to>
    <xdr:cxnSp macro="">
      <xdr:nvCxnSpPr>
        <xdr:cNvPr id="861" name="直線コネクタ 860"/>
        <xdr:cNvCxnSpPr/>
      </xdr:nvCxnSpPr>
      <xdr:spPr>
        <a:xfrm flipV="1">
          <a:off x="16318864" y="1735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2"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3" name="直線コネクタ 86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864"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865" name="直線コネクタ 864"/>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160672</xdr:rowOff>
    </xdr:from>
    <xdr:ext cx="405111" cy="259045"/>
    <xdr:sp macro="" textlink="">
      <xdr:nvSpPr>
        <xdr:cNvPr id="866" name="【公民館】&#10;有形固定資産減価償却率平均値テキスト"/>
        <xdr:cNvSpPr txBox="1"/>
      </xdr:nvSpPr>
      <xdr:spPr>
        <a:xfrm>
          <a:off x="16357600" y="1764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137795</xdr:rowOff>
    </xdr:from>
    <xdr:to>
      <xdr:col>85</xdr:col>
      <xdr:colOff>177800</xdr:colOff>
      <xdr:row>104</xdr:row>
      <xdr:rowOff>67945</xdr:rowOff>
    </xdr:to>
    <xdr:sp macro="" textlink="">
      <xdr:nvSpPr>
        <xdr:cNvPr id="867" name="フローチャート: 判断 866"/>
        <xdr:cNvSpPr/>
      </xdr:nvSpPr>
      <xdr:spPr>
        <a:xfrm>
          <a:off x="16268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122555</xdr:rowOff>
    </xdr:from>
    <xdr:to>
      <xdr:col>81</xdr:col>
      <xdr:colOff>101600</xdr:colOff>
      <xdr:row>104</xdr:row>
      <xdr:rowOff>52705</xdr:rowOff>
    </xdr:to>
    <xdr:sp macro="" textlink="">
      <xdr:nvSpPr>
        <xdr:cNvPr id="868" name="フローチャート: 判断 867"/>
        <xdr:cNvSpPr/>
      </xdr:nvSpPr>
      <xdr:spPr>
        <a:xfrm>
          <a:off x="15430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869" name="フローチャート: 判断 868"/>
        <xdr:cNvSpPr/>
      </xdr:nvSpPr>
      <xdr:spPr>
        <a:xfrm>
          <a:off x="14541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870" name="フローチャート: 判断 869"/>
        <xdr:cNvSpPr/>
      </xdr:nvSpPr>
      <xdr:spPr>
        <a:xfrm>
          <a:off x="13652500" y="177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78739</xdr:rowOff>
    </xdr:from>
    <xdr:to>
      <xdr:col>67</xdr:col>
      <xdr:colOff>101600</xdr:colOff>
      <xdr:row>104</xdr:row>
      <xdr:rowOff>8889</xdr:rowOff>
    </xdr:to>
    <xdr:sp macro="" textlink="">
      <xdr:nvSpPr>
        <xdr:cNvPr id="871" name="フローチャート: 判断 870"/>
        <xdr:cNvSpPr/>
      </xdr:nvSpPr>
      <xdr:spPr>
        <a:xfrm>
          <a:off x="12763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34925</xdr:rowOff>
    </xdr:from>
    <xdr:to>
      <xdr:col>85</xdr:col>
      <xdr:colOff>177800</xdr:colOff>
      <xdr:row>105</xdr:row>
      <xdr:rowOff>136525</xdr:rowOff>
    </xdr:to>
    <xdr:sp macro="" textlink="">
      <xdr:nvSpPr>
        <xdr:cNvPr id="877" name="楕円 876"/>
        <xdr:cNvSpPr/>
      </xdr:nvSpPr>
      <xdr:spPr>
        <a:xfrm>
          <a:off x="162687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13352</xdr:rowOff>
    </xdr:from>
    <xdr:ext cx="405111" cy="259045"/>
    <xdr:sp macro="" textlink="">
      <xdr:nvSpPr>
        <xdr:cNvPr id="878" name="【公民館】&#10;有形固定資産減価償却率該当値テキスト"/>
        <xdr:cNvSpPr txBox="1"/>
      </xdr:nvSpPr>
      <xdr:spPr>
        <a:xfrm>
          <a:off x="16357600" y="1801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2539</xdr:rowOff>
    </xdr:from>
    <xdr:to>
      <xdr:col>81</xdr:col>
      <xdr:colOff>101600</xdr:colOff>
      <xdr:row>105</xdr:row>
      <xdr:rowOff>104139</xdr:rowOff>
    </xdr:to>
    <xdr:sp macro="" textlink="">
      <xdr:nvSpPr>
        <xdr:cNvPr id="879" name="楕円 878"/>
        <xdr:cNvSpPr/>
      </xdr:nvSpPr>
      <xdr:spPr>
        <a:xfrm>
          <a:off x="15430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53339</xdr:rowOff>
    </xdr:from>
    <xdr:to>
      <xdr:col>85</xdr:col>
      <xdr:colOff>127000</xdr:colOff>
      <xdr:row>105</xdr:row>
      <xdr:rowOff>85725</xdr:rowOff>
    </xdr:to>
    <xdr:cxnSp macro="">
      <xdr:nvCxnSpPr>
        <xdr:cNvPr id="880" name="直線コネクタ 879"/>
        <xdr:cNvCxnSpPr/>
      </xdr:nvCxnSpPr>
      <xdr:spPr>
        <a:xfrm>
          <a:off x="15481300" y="1805558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46355</xdr:rowOff>
    </xdr:from>
    <xdr:to>
      <xdr:col>76</xdr:col>
      <xdr:colOff>165100</xdr:colOff>
      <xdr:row>105</xdr:row>
      <xdr:rowOff>147955</xdr:rowOff>
    </xdr:to>
    <xdr:sp macro="" textlink="">
      <xdr:nvSpPr>
        <xdr:cNvPr id="881" name="楕円 880"/>
        <xdr:cNvSpPr/>
      </xdr:nvSpPr>
      <xdr:spPr>
        <a:xfrm>
          <a:off x="145415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53339</xdr:rowOff>
    </xdr:from>
    <xdr:to>
      <xdr:col>81</xdr:col>
      <xdr:colOff>50800</xdr:colOff>
      <xdr:row>105</xdr:row>
      <xdr:rowOff>97155</xdr:rowOff>
    </xdr:to>
    <xdr:cxnSp macro="">
      <xdr:nvCxnSpPr>
        <xdr:cNvPr id="882" name="直線コネクタ 881"/>
        <xdr:cNvCxnSpPr/>
      </xdr:nvCxnSpPr>
      <xdr:spPr>
        <a:xfrm flipV="1">
          <a:off x="14592300" y="180555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883" name="楕円 882"/>
        <xdr:cNvSpPr/>
      </xdr:nvSpPr>
      <xdr:spPr>
        <a:xfrm>
          <a:off x="1365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57150</xdr:rowOff>
    </xdr:from>
    <xdr:to>
      <xdr:col>76</xdr:col>
      <xdr:colOff>114300</xdr:colOff>
      <xdr:row>105</xdr:row>
      <xdr:rowOff>97155</xdr:rowOff>
    </xdr:to>
    <xdr:cxnSp macro="">
      <xdr:nvCxnSpPr>
        <xdr:cNvPr id="884" name="直線コネクタ 883"/>
        <xdr:cNvCxnSpPr/>
      </xdr:nvCxnSpPr>
      <xdr:spPr>
        <a:xfrm>
          <a:off x="13703300" y="180594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149225</xdr:rowOff>
    </xdr:from>
    <xdr:to>
      <xdr:col>67</xdr:col>
      <xdr:colOff>101600</xdr:colOff>
      <xdr:row>105</xdr:row>
      <xdr:rowOff>79375</xdr:rowOff>
    </xdr:to>
    <xdr:sp macro="" textlink="">
      <xdr:nvSpPr>
        <xdr:cNvPr id="885" name="楕円 884"/>
        <xdr:cNvSpPr/>
      </xdr:nvSpPr>
      <xdr:spPr>
        <a:xfrm>
          <a:off x="12763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28575</xdr:rowOff>
    </xdr:from>
    <xdr:to>
      <xdr:col>71</xdr:col>
      <xdr:colOff>177800</xdr:colOff>
      <xdr:row>105</xdr:row>
      <xdr:rowOff>57150</xdr:rowOff>
    </xdr:to>
    <xdr:cxnSp macro="">
      <xdr:nvCxnSpPr>
        <xdr:cNvPr id="886" name="直線コネクタ 885"/>
        <xdr:cNvCxnSpPr/>
      </xdr:nvCxnSpPr>
      <xdr:spPr>
        <a:xfrm>
          <a:off x="12814300" y="180308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69232</xdr:rowOff>
    </xdr:from>
    <xdr:ext cx="405111" cy="259045"/>
    <xdr:sp macro="" textlink="">
      <xdr:nvSpPr>
        <xdr:cNvPr id="887" name="n_1aveValue【公民館】&#10;有形固定資産減価償却率"/>
        <xdr:cNvSpPr txBox="1"/>
      </xdr:nvSpPr>
      <xdr:spPr>
        <a:xfrm>
          <a:off x="15266044" y="1755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888" name="n_2aveValue【公民館】&#10;有形固定資産減価償却率"/>
        <xdr:cNvSpPr txBox="1"/>
      </xdr:nvSpPr>
      <xdr:spPr>
        <a:xfrm>
          <a:off x="14389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50182</xdr:rowOff>
    </xdr:from>
    <xdr:ext cx="405111" cy="259045"/>
    <xdr:sp macro="" textlink="">
      <xdr:nvSpPr>
        <xdr:cNvPr id="889" name="n_3aveValue【公民館】&#10;有形固定資産減価償却率"/>
        <xdr:cNvSpPr txBox="1"/>
      </xdr:nvSpPr>
      <xdr:spPr>
        <a:xfrm>
          <a:off x="13500744" y="1753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25416</xdr:rowOff>
    </xdr:from>
    <xdr:ext cx="405111" cy="259045"/>
    <xdr:sp macro="" textlink="">
      <xdr:nvSpPr>
        <xdr:cNvPr id="890" name="n_4aveValue【公民館】&#10;有形固定資産減価償却率"/>
        <xdr:cNvSpPr txBox="1"/>
      </xdr:nvSpPr>
      <xdr:spPr>
        <a:xfrm>
          <a:off x="12611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95266</xdr:rowOff>
    </xdr:from>
    <xdr:ext cx="405111" cy="259045"/>
    <xdr:sp macro="" textlink="">
      <xdr:nvSpPr>
        <xdr:cNvPr id="891" name="n_1mainValue【公民館】&#10;有形固定資産減価償却率"/>
        <xdr:cNvSpPr txBox="1"/>
      </xdr:nvSpPr>
      <xdr:spPr>
        <a:xfrm>
          <a:off x="152660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139082</xdr:rowOff>
    </xdr:from>
    <xdr:ext cx="405111" cy="259045"/>
    <xdr:sp macro="" textlink="">
      <xdr:nvSpPr>
        <xdr:cNvPr id="892" name="n_2mainValue【公民館】&#10;有形固定資産減価償却率"/>
        <xdr:cNvSpPr txBox="1"/>
      </xdr:nvSpPr>
      <xdr:spPr>
        <a:xfrm>
          <a:off x="14389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99077</xdr:rowOff>
    </xdr:from>
    <xdr:ext cx="405111" cy="259045"/>
    <xdr:sp macro="" textlink="">
      <xdr:nvSpPr>
        <xdr:cNvPr id="893" name="n_3mainValue【公民館】&#10;有形固定資産減価償却率"/>
        <xdr:cNvSpPr txBox="1"/>
      </xdr:nvSpPr>
      <xdr:spPr>
        <a:xfrm>
          <a:off x="13500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70502</xdr:rowOff>
    </xdr:from>
    <xdr:ext cx="405111" cy="259045"/>
    <xdr:sp macro="" textlink="">
      <xdr:nvSpPr>
        <xdr:cNvPr id="894" name="n_4mainValue【公民館】&#10;有形固定資産減価償却率"/>
        <xdr:cNvSpPr txBox="1"/>
      </xdr:nvSpPr>
      <xdr:spPr>
        <a:xfrm>
          <a:off x="126117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5" name="直線コネクタ 9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6" name="テキスト ボックス 9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7" name="直線コネクタ 9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8" name="テキスト ボックス 9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9" name="直線コネクタ 9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0" name="テキスト ボックス 9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1" name="直線コネクタ 9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2" name="テキスト ボックス 9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3" name="直線コネクタ 9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4" name="テキスト ボックス 9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114300</xdr:rowOff>
    </xdr:to>
    <xdr:cxnSp macro="">
      <xdr:nvCxnSpPr>
        <xdr:cNvPr id="918" name="直線コネクタ 917"/>
        <xdr:cNvCxnSpPr/>
      </xdr:nvCxnSpPr>
      <xdr:spPr>
        <a:xfrm flipV="1">
          <a:off x="22160864" y="1737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919"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920" name="直線コネクタ 919"/>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21" name="【公民館】&#10;一人当たり面積最大値テキスト"/>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22" name="直線コネクタ 921"/>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97807</xdr:rowOff>
    </xdr:from>
    <xdr:ext cx="469744" cy="259045"/>
    <xdr:sp macro="" textlink="">
      <xdr:nvSpPr>
        <xdr:cNvPr id="923" name="【公民館】&#10;一人当たり面積平均値テキスト"/>
        <xdr:cNvSpPr txBox="1"/>
      </xdr:nvSpPr>
      <xdr:spPr>
        <a:xfrm>
          <a:off x="22199600" y="1792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924" name="フローチャート: 判断 923"/>
        <xdr:cNvSpPr/>
      </xdr:nvSpPr>
      <xdr:spPr>
        <a:xfrm>
          <a:off x="221107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925" name="フローチャート: 判断 924"/>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926" name="フローチャート: 判断 925"/>
        <xdr:cNvSpPr/>
      </xdr:nvSpPr>
      <xdr:spPr>
        <a:xfrm>
          <a:off x="20383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90170</xdr:rowOff>
    </xdr:from>
    <xdr:to>
      <xdr:col>102</xdr:col>
      <xdr:colOff>165100</xdr:colOff>
      <xdr:row>106</xdr:row>
      <xdr:rowOff>20320</xdr:rowOff>
    </xdr:to>
    <xdr:sp macro="" textlink="">
      <xdr:nvSpPr>
        <xdr:cNvPr id="927" name="フローチャート: 判断 926"/>
        <xdr:cNvSpPr/>
      </xdr:nvSpPr>
      <xdr:spPr>
        <a:xfrm>
          <a:off x="19494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928" name="フローチャート: 判断 927"/>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17780</xdr:rowOff>
    </xdr:from>
    <xdr:to>
      <xdr:col>116</xdr:col>
      <xdr:colOff>114300</xdr:colOff>
      <xdr:row>106</xdr:row>
      <xdr:rowOff>119380</xdr:rowOff>
    </xdr:to>
    <xdr:sp macro="" textlink="">
      <xdr:nvSpPr>
        <xdr:cNvPr id="934" name="楕円 933"/>
        <xdr:cNvSpPr/>
      </xdr:nvSpPr>
      <xdr:spPr>
        <a:xfrm>
          <a:off x="22110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167657</xdr:rowOff>
    </xdr:from>
    <xdr:ext cx="469744" cy="259045"/>
    <xdr:sp macro="" textlink="">
      <xdr:nvSpPr>
        <xdr:cNvPr id="935" name="【公民館】&#10;一人当たり面積該当値テキスト"/>
        <xdr:cNvSpPr txBox="1"/>
      </xdr:nvSpPr>
      <xdr:spPr>
        <a:xfrm>
          <a:off x="22199600"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10161</xdr:rowOff>
    </xdr:from>
    <xdr:to>
      <xdr:col>112</xdr:col>
      <xdr:colOff>38100</xdr:colOff>
      <xdr:row>106</xdr:row>
      <xdr:rowOff>111761</xdr:rowOff>
    </xdr:to>
    <xdr:sp macro="" textlink="">
      <xdr:nvSpPr>
        <xdr:cNvPr id="936" name="楕円 935"/>
        <xdr:cNvSpPr/>
      </xdr:nvSpPr>
      <xdr:spPr>
        <a:xfrm>
          <a:off x="21272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60961</xdr:rowOff>
    </xdr:from>
    <xdr:to>
      <xdr:col>116</xdr:col>
      <xdr:colOff>63500</xdr:colOff>
      <xdr:row>106</xdr:row>
      <xdr:rowOff>68580</xdr:rowOff>
    </xdr:to>
    <xdr:cxnSp macro="">
      <xdr:nvCxnSpPr>
        <xdr:cNvPr id="937" name="直線コネクタ 936"/>
        <xdr:cNvCxnSpPr/>
      </xdr:nvCxnSpPr>
      <xdr:spPr>
        <a:xfrm>
          <a:off x="21323300" y="182346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10161</xdr:rowOff>
    </xdr:from>
    <xdr:to>
      <xdr:col>107</xdr:col>
      <xdr:colOff>101600</xdr:colOff>
      <xdr:row>106</xdr:row>
      <xdr:rowOff>111761</xdr:rowOff>
    </xdr:to>
    <xdr:sp macro="" textlink="">
      <xdr:nvSpPr>
        <xdr:cNvPr id="938" name="楕円 937"/>
        <xdr:cNvSpPr/>
      </xdr:nvSpPr>
      <xdr:spPr>
        <a:xfrm>
          <a:off x="20383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60961</xdr:rowOff>
    </xdr:from>
    <xdr:to>
      <xdr:col>111</xdr:col>
      <xdr:colOff>177800</xdr:colOff>
      <xdr:row>106</xdr:row>
      <xdr:rowOff>60961</xdr:rowOff>
    </xdr:to>
    <xdr:cxnSp macro="">
      <xdr:nvCxnSpPr>
        <xdr:cNvPr id="939" name="直線コネクタ 938"/>
        <xdr:cNvCxnSpPr/>
      </xdr:nvCxnSpPr>
      <xdr:spPr>
        <a:xfrm>
          <a:off x="20434300" y="18234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10161</xdr:rowOff>
    </xdr:from>
    <xdr:to>
      <xdr:col>102</xdr:col>
      <xdr:colOff>165100</xdr:colOff>
      <xdr:row>106</xdr:row>
      <xdr:rowOff>111761</xdr:rowOff>
    </xdr:to>
    <xdr:sp macro="" textlink="">
      <xdr:nvSpPr>
        <xdr:cNvPr id="940" name="楕円 939"/>
        <xdr:cNvSpPr/>
      </xdr:nvSpPr>
      <xdr:spPr>
        <a:xfrm>
          <a:off x="19494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60961</xdr:rowOff>
    </xdr:from>
    <xdr:to>
      <xdr:col>107</xdr:col>
      <xdr:colOff>50800</xdr:colOff>
      <xdr:row>106</xdr:row>
      <xdr:rowOff>60961</xdr:rowOff>
    </xdr:to>
    <xdr:cxnSp macro="">
      <xdr:nvCxnSpPr>
        <xdr:cNvPr id="941" name="直線コネクタ 940"/>
        <xdr:cNvCxnSpPr/>
      </xdr:nvCxnSpPr>
      <xdr:spPr>
        <a:xfrm>
          <a:off x="19545300" y="18234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942" name="楕円 941"/>
        <xdr:cNvSpPr/>
      </xdr:nvSpPr>
      <xdr:spPr>
        <a:xfrm>
          <a:off x="18605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53339</xdr:rowOff>
    </xdr:from>
    <xdr:to>
      <xdr:col>102</xdr:col>
      <xdr:colOff>114300</xdr:colOff>
      <xdr:row>106</xdr:row>
      <xdr:rowOff>60961</xdr:rowOff>
    </xdr:to>
    <xdr:cxnSp macro="">
      <xdr:nvCxnSpPr>
        <xdr:cNvPr id="943" name="直線コネクタ 942"/>
        <xdr:cNvCxnSpPr/>
      </xdr:nvCxnSpPr>
      <xdr:spPr>
        <a:xfrm>
          <a:off x="18656300" y="182270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29227</xdr:rowOff>
    </xdr:from>
    <xdr:ext cx="469744" cy="259045"/>
    <xdr:sp macro="" textlink="">
      <xdr:nvSpPr>
        <xdr:cNvPr id="944" name="n_1aveValue【公民館】&#10;一人当たり面積"/>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945" name="n_2aveValue【公民館】&#10;一人当たり面積"/>
        <xdr:cNvSpPr txBox="1"/>
      </xdr:nvSpPr>
      <xdr:spPr>
        <a:xfrm>
          <a:off x="20199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36847</xdr:rowOff>
    </xdr:from>
    <xdr:ext cx="469744" cy="259045"/>
    <xdr:sp macro="" textlink="">
      <xdr:nvSpPr>
        <xdr:cNvPr id="946" name="n_3aveValue【公民館】&#10;一人当たり面積"/>
        <xdr:cNvSpPr txBox="1"/>
      </xdr:nvSpPr>
      <xdr:spPr>
        <a:xfrm>
          <a:off x="193104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947" name="n_4aveValue【公民館】&#10;一人当たり面積"/>
        <xdr:cNvSpPr txBox="1"/>
      </xdr:nvSpPr>
      <xdr:spPr>
        <a:xfrm>
          <a:off x="18421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102888</xdr:rowOff>
    </xdr:from>
    <xdr:ext cx="469744" cy="259045"/>
    <xdr:sp macro="" textlink="">
      <xdr:nvSpPr>
        <xdr:cNvPr id="948" name="n_1mainValue【公民館】&#10;一人当たり面積"/>
        <xdr:cNvSpPr txBox="1"/>
      </xdr:nvSpPr>
      <xdr:spPr>
        <a:xfrm>
          <a:off x="210757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102888</xdr:rowOff>
    </xdr:from>
    <xdr:ext cx="469744" cy="259045"/>
    <xdr:sp macro="" textlink="">
      <xdr:nvSpPr>
        <xdr:cNvPr id="949" name="n_2mainValue【公民館】&#10;一人当たり面積"/>
        <xdr:cNvSpPr txBox="1"/>
      </xdr:nvSpPr>
      <xdr:spPr>
        <a:xfrm>
          <a:off x="20199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102888</xdr:rowOff>
    </xdr:from>
    <xdr:ext cx="469744" cy="259045"/>
    <xdr:sp macro="" textlink="">
      <xdr:nvSpPr>
        <xdr:cNvPr id="950" name="n_3mainValue【公民館】&#10;一人当たり面積"/>
        <xdr:cNvSpPr txBox="1"/>
      </xdr:nvSpPr>
      <xdr:spPr>
        <a:xfrm>
          <a:off x="193104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951" name="n_4mainValue【公民館】&#10;一人当たり面積"/>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較して、有形固定資産減価償却率が高い項目が多い。道路の減価償却率が９１．３％と高くなっているが、これは昭和６２年度以降に供用開始されたものは年度ごとの数値があるのに対して、昭和６１年度以前に供用開始されたものについては年度ごとの内訳が不明であるため、昭和４７年度施工（</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とみなして計上しており、それらが道路全体の取得金額の８５．５％を占め、その減価償却が終了していることが主な要因である。また、公営住宅の７３．６％、認定こども園・幼稚園・保育園の８０．２％公民館の７７．５％いずれも延床面積比）が築３０年以上であるため、減価償却率が高く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倉敷市公共施設等総合管理計画や倉敷市行財政改革プラン２０２０等に基づき、道路ストック（道路、橋りょう、トンネル）について、計画的に補修工事等を実施するほか、公立保育所と公立幼稚園の統合による認定こども園化などに取り組むことと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昭和３１年（固定資産台帳を作成した年度を起点として耐用年数が過ぎる前年）と昭和６２年の中間をとって、昭和４７年度とみなしている。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479,861
473,359
355.63
226,103,905
215,647,884
9,415,531
116,122,915
196,550,713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34290</xdr:rowOff>
    </xdr:from>
    <xdr:to>
      <xdr:col>24</xdr:col>
      <xdr:colOff>62865</xdr:colOff>
      <xdr:row>42</xdr:row>
      <xdr:rowOff>28575</xdr:rowOff>
    </xdr:to>
    <xdr:cxnSp macro="">
      <xdr:nvCxnSpPr>
        <xdr:cNvPr id="57" name="直線コネクタ 56"/>
        <xdr:cNvCxnSpPr/>
      </xdr:nvCxnSpPr>
      <xdr:spPr>
        <a:xfrm flipV="1">
          <a:off x="4634865" y="569214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図書館】&#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152417</xdr:rowOff>
    </xdr:from>
    <xdr:ext cx="405111" cy="259045"/>
    <xdr:sp macro="" textlink="">
      <xdr:nvSpPr>
        <xdr:cNvPr id="60" name="【図書館】&#10;有形固定資産減価償却率最大値テキスト"/>
        <xdr:cNvSpPr txBox="1"/>
      </xdr:nvSpPr>
      <xdr:spPr>
        <a:xfrm>
          <a:off x="46736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34290</xdr:rowOff>
    </xdr:from>
    <xdr:to>
      <xdr:col>24</xdr:col>
      <xdr:colOff>152400</xdr:colOff>
      <xdr:row>33</xdr:row>
      <xdr:rowOff>34290</xdr:rowOff>
    </xdr:to>
    <xdr:cxnSp macro="">
      <xdr:nvCxnSpPr>
        <xdr:cNvPr id="61" name="直線コネクタ 60"/>
        <xdr:cNvCxnSpPr/>
      </xdr:nvCxnSpPr>
      <xdr:spPr>
        <a:xfrm>
          <a:off x="4546600" y="569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25417</xdr:rowOff>
    </xdr:from>
    <xdr:ext cx="405111" cy="259045"/>
    <xdr:sp macro="" textlink="">
      <xdr:nvSpPr>
        <xdr:cNvPr id="62" name="【図書館】&#10;有形固定資産減価償却率平均値テキスト"/>
        <xdr:cNvSpPr txBox="1"/>
      </xdr:nvSpPr>
      <xdr:spPr>
        <a:xfrm>
          <a:off x="4673600" y="6026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xdr:rowOff>
    </xdr:from>
    <xdr:to>
      <xdr:col>24</xdr:col>
      <xdr:colOff>114300</xdr:colOff>
      <xdr:row>36</xdr:row>
      <xdr:rowOff>104140</xdr:rowOff>
    </xdr:to>
    <xdr:sp macro="" textlink="">
      <xdr:nvSpPr>
        <xdr:cNvPr id="63" name="フローチャート: 判断 62"/>
        <xdr:cNvSpPr/>
      </xdr:nvSpPr>
      <xdr:spPr>
        <a:xfrm>
          <a:off x="45847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168275</xdr:rowOff>
    </xdr:from>
    <xdr:to>
      <xdr:col>20</xdr:col>
      <xdr:colOff>38100</xdr:colOff>
      <xdr:row>36</xdr:row>
      <xdr:rowOff>98425</xdr:rowOff>
    </xdr:to>
    <xdr:sp macro="" textlink="">
      <xdr:nvSpPr>
        <xdr:cNvPr id="64" name="フローチャート: 判断 63"/>
        <xdr:cNvSpPr/>
      </xdr:nvSpPr>
      <xdr:spPr>
        <a:xfrm>
          <a:off x="3746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137795</xdr:rowOff>
    </xdr:from>
    <xdr:to>
      <xdr:col>15</xdr:col>
      <xdr:colOff>101600</xdr:colOff>
      <xdr:row>36</xdr:row>
      <xdr:rowOff>67945</xdr:rowOff>
    </xdr:to>
    <xdr:sp macro="" textlink="">
      <xdr:nvSpPr>
        <xdr:cNvPr id="65" name="フローチャート: 判断 64"/>
        <xdr:cNvSpPr/>
      </xdr:nvSpPr>
      <xdr:spPr>
        <a:xfrm>
          <a:off x="2857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111125</xdr:rowOff>
    </xdr:from>
    <xdr:to>
      <xdr:col>10</xdr:col>
      <xdr:colOff>165100</xdr:colOff>
      <xdr:row>36</xdr:row>
      <xdr:rowOff>41275</xdr:rowOff>
    </xdr:to>
    <xdr:sp macro="" textlink="">
      <xdr:nvSpPr>
        <xdr:cNvPr id="66" name="フローチャート: 判断 65"/>
        <xdr:cNvSpPr/>
      </xdr:nvSpPr>
      <xdr:spPr>
        <a:xfrm>
          <a:off x="1968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80645</xdr:rowOff>
    </xdr:from>
    <xdr:to>
      <xdr:col>6</xdr:col>
      <xdr:colOff>38100</xdr:colOff>
      <xdr:row>36</xdr:row>
      <xdr:rowOff>10795</xdr:rowOff>
    </xdr:to>
    <xdr:sp macro="" textlink="">
      <xdr:nvSpPr>
        <xdr:cNvPr id="67" name="フローチャート: 判断 66"/>
        <xdr:cNvSpPr/>
      </xdr:nvSpPr>
      <xdr:spPr>
        <a:xfrm>
          <a:off x="1079500" y="60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73" name="楕円 72"/>
        <xdr:cNvSpPr/>
      </xdr:nvSpPr>
      <xdr:spPr>
        <a:xfrm>
          <a:off x="4584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140987</xdr:rowOff>
    </xdr:from>
    <xdr:ext cx="405111" cy="259045"/>
    <xdr:sp macro="" textlink="">
      <xdr:nvSpPr>
        <xdr:cNvPr id="74" name="【図書館】&#10;有形固定資産減価償却率該当値テキスト"/>
        <xdr:cNvSpPr txBox="1"/>
      </xdr:nvSpPr>
      <xdr:spPr>
        <a:xfrm>
          <a:off x="4673600"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122555</xdr:rowOff>
    </xdr:from>
    <xdr:to>
      <xdr:col>20</xdr:col>
      <xdr:colOff>38100</xdr:colOff>
      <xdr:row>37</xdr:row>
      <xdr:rowOff>52705</xdr:rowOff>
    </xdr:to>
    <xdr:sp macro="" textlink="">
      <xdr:nvSpPr>
        <xdr:cNvPr id="75" name="楕円 74"/>
        <xdr:cNvSpPr/>
      </xdr:nvSpPr>
      <xdr:spPr>
        <a:xfrm>
          <a:off x="3746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xdr:rowOff>
    </xdr:from>
    <xdr:to>
      <xdr:col>24</xdr:col>
      <xdr:colOff>63500</xdr:colOff>
      <xdr:row>37</xdr:row>
      <xdr:rowOff>41910</xdr:rowOff>
    </xdr:to>
    <xdr:cxnSp macro="">
      <xdr:nvCxnSpPr>
        <xdr:cNvPr id="76" name="直線コネクタ 75"/>
        <xdr:cNvCxnSpPr/>
      </xdr:nvCxnSpPr>
      <xdr:spPr>
        <a:xfrm>
          <a:off x="3797300" y="63455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82550</xdr:rowOff>
    </xdr:from>
    <xdr:to>
      <xdr:col>15</xdr:col>
      <xdr:colOff>101600</xdr:colOff>
      <xdr:row>37</xdr:row>
      <xdr:rowOff>12700</xdr:rowOff>
    </xdr:to>
    <xdr:sp macro="" textlink="">
      <xdr:nvSpPr>
        <xdr:cNvPr id="77" name="楕円 76"/>
        <xdr:cNvSpPr/>
      </xdr:nvSpPr>
      <xdr:spPr>
        <a:xfrm>
          <a:off x="2857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133350</xdr:rowOff>
    </xdr:from>
    <xdr:to>
      <xdr:col>19</xdr:col>
      <xdr:colOff>177800</xdr:colOff>
      <xdr:row>37</xdr:row>
      <xdr:rowOff>1905</xdr:rowOff>
    </xdr:to>
    <xdr:cxnSp macro="">
      <xdr:nvCxnSpPr>
        <xdr:cNvPr id="78" name="直線コネクタ 77"/>
        <xdr:cNvCxnSpPr/>
      </xdr:nvCxnSpPr>
      <xdr:spPr>
        <a:xfrm>
          <a:off x="2908300" y="63055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42545</xdr:rowOff>
    </xdr:from>
    <xdr:to>
      <xdr:col>10</xdr:col>
      <xdr:colOff>165100</xdr:colOff>
      <xdr:row>36</xdr:row>
      <xdr:rowOff>144145</xdr:rowOff>
    </xdr:to>
    <xdr:sp macro="" textlink="">
      <xdr:nvSpPr>
        <xdr:cNvPr id="79" name="楕円 78"/>
        <xdr:cNvSpPr/>
      </xdr:nvSpPr>
      <xdr:spPr>
        <a:xfrm>
          <a:off x="1968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93345</xdr:rowOff>
    </xdr:from>
    <xdr:to>
      <xdr:col>15</xdr:col>
      <xdr:colOff>50800</xdr:colOff>
      <xdr:row>36</xdr:row>
      <xdr:rowOff>133350</xdr:rowOff>
    </xdr:to>
    <xdr:cxnSp macro="">
      <xdr:nvCxnSpPr>
        <xdr:cNvPr id="80" name="直線コネクタ 79"/>
        <xdr:cNvCxnSpPr/>
      </xdr:nvCxnSpPr>
      <xdr:spPr>
        <a:xfrm>
          <a:off x="2019300" y="62655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635</xdr:rowOff>
    </xdr:from>
    <xdr:to>
      <xdr:col>6</xdr:col>
      <xdr:colOff>38100</xdr:colOff>
      <xdr:row>36</xdr:row>
      <xdr:rowOff>102235</xdr:rowOff>
    </xdr:to>
    <xdr:sp macro="" textlink="">
      <xdr:nvSpPr>
        <xdr:cNvPr id="81" name="楕円 80"/>
        <xdr:cNvSpPr/>
      </xdr:nvSpPr>
      <xdr:spPr>
        <a:xfrm>
          <a:off x="1079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51435</xdr:rowOff>
    </xdr:from>
    <xdr:to>
      <xdr:col>10</xdr:col>
      <xdr:colOff>114300</xdr:colOff>
      <xdr:row>36</xdr:row>
      <xdr:rowOff>93345</xdr:rowOff>
    </xdr:to>
    <xdr:cxnSp macro="">
      <xdr:nvCxnSpPr>
        <xdr:cNvPr id="82" name="直線コネクタ 81"/>
        <xdr:cNvCxnSpPr/>
      </xdr:nvCxnSpPr>
      <xdr:spPr>
        <a:xfrm>
          <a:off x="1130300" y="62236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114952</xdr:rowOff>
    </xdr:from>
    <xdr:ext cx="405111" cy="259045"/>
    <xdr:sp macro="" textlink="">
      <xdr:nvSpPr>
        <xdr:cNvPr id="83" name="n_1aveValue【図書館】&#10;有形固定資産減価償却率"/>
        <xdr:cNvSpPr txBox="1"/>
      </xdr:nvSpPr>
      <xdr:spPr>
        <a:xfrm>
          <a:off x="35820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4" name="n_2aveValue【図書館】&#10;有形固定資産減価償却率"/>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57802</xdr:rowOff>
    </xdr:from>
    <xdr:ext cx="405111" cy="259045"/>
    <xdr:sp macro="" textlink="">
      <xdr:nvSpPr>
        <xdr:cNvPr id="85" name="n_3aveValue【図書館】&#10;有形固定資産減価償却率"/>
        <xdr:cNvSpPr txBox="1"/>
      </xdr:nvSpPr>
      <xdr:spPr>
        <a:xfrm>
          <a:off x="18167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27322</xdr:rowOff>
    </xdr:from>
    <xdr:ext cx="405111" cy="259045"/>
    <xdr:sp macro="" textlink="">
      <xdr:nvSpPr>
        <xdr:cNvPr id="86" name="n_4aveValue【図書館】&#10;有形固定資産減価償却率"/>
        <xdr:cNvSpPr txBox="1"/>
      </xdr:nvSpPr>
      <xdr:spPr>
        <a:xfrm>
          <a:off x="927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43832</xdr:rowOff>
    </xdr:from>
    <xdr:ext cx="405111" cy="259045"/>
    <xdr:sp macro="" textlink="">
      <xdr:nvSpPr>
        <xdr:cNvPr id="87" name="n_1mainValue【図書館】&#10;有形固定資産減価償却率"/>
        <xdr:cNvSpPr txBox="1"/>
      </xdr:nvSpPr>
      <xdr:spPr>
        <a:xfrm>
          <a:off x="3582044"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3827</xdr:rowOff>
    </xdr:from>
    <xdr:ext cx="405111" cy="259045"/>
    <xdr:sp macro="" textlink="">
      <xdr:nvSpPr>
        <xdr:cNvPr id="88" name="n_2mainValue【図書館】&#10;有形固定資産減価償却率"/>
        <xdr:cNvSpPr txBox="1"/>
      </xdr:nvSpPr>
      <xdr:spPr>
        <a:xfrm>
          <a:off x="2705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135272</xdr:rowOff>
    </xdr:from>
    <xdr:ext cx="405111" cy="259045"/>
    <xdr:sp macro="" textlink="">
      <xdr:nvSpPr>
        <xdr:cNvPr id="89" name="n_3mainValue【図書館】&#10;有形固定資産減価償却率"/>
        <xdr:cNvSpPr txBox="1"/>
      </xdr:nvSpPr>
      <xdr:spPr>
        <a:xfrm>
          <a:off x="1816744" y="63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93362</xdr:rowOff>
    </xdr:from>
    <xdr:ext cx="405111" cy="259045"/>
    <xdr:sp macro="" textlink="">
      <xdr:nvSpPr>
        <xdr:cNvPr id="90" name="n_4mainValue【図書館】&#10;有形固定資産減価償却率"/>
        <xdr:cNvSpPr txBox="1"/>
      </xdr:nvSpPr>
      <xdr:spPr>
        <a:xfrm>
          <a:off x="927744" y="626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156210</xdr:rowOff>
    </xdr:from>
    <xdr:to>
      <xdr:col>54</xdr:col>
      <xdr:colOff>189865</xdr:colOff>
      <xdr:row>40</xdr:row>
      <xdr:rowOff>167640</xdr:rowOff>
    </xdr:to>
    <xdr:cxnSp macro="">
      <xdr:nvCxnSpPr>
        <xdr:cNvPr id="112" name="直線コネクタ 111"/>
        <xdr:cNvCxnSpPr/>
      </xdr:nvCxnSpPr>
      <xdr:spPr>
        <a:xfrm flipV="1">
          <a:off x="10476865"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102887</xdr:rowOff>
    </xdr:from>
    <xdr:ext cx="469744" cy="259045"/>
    <xdr:sp macro="" textlink="">
      <xdr:nvSpPr>
        <xdr:cNvPr id="115" name="【図書館】&#10;一人当たり面積最大値テキスト"/>
        <xdr:cNvSpPr txBox="1"/>
      </xdr:nvSpPr>
      <xdr:spPr>
        <a:xfrm>
          <a:off x="10515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156210</xdr:rowOff>
    </xdr:from>
    <xdr:to>
      <xdr:col>55</xdr:col>
      <xdr:colOff>88900</xdr:colOff>
      <xdr:row>33</xdr:row>
      <xdr:rowOff>156210</xdr:rowOff>
    </xdr:to>
    <xdr:cxnSp macro="">
      <xdr:nvCxnSpPr>
        <xdr:cNvPr id="116" name="直線コネクタ 115"/>
        <xdr:cNvCxnSpPr/>
      </xdr:nvCxnSpPr>
      <xdr:spPr>
        <a:xfrm>
          <a:off x="10388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152417</xdr:rowOff>
    </xdr:from>
    <xdr:ext cx="469744" cy="259045"/>
    <xdr:sp macro="" textlink="">
      <xdr:nvSpPr>
        <xdr:cNvPr id="117" name="【図書館】&#10;一人当たり面積平均値テキスト"/>
        <xdr:cNvSpPr txBox="1"/>
      </xdr:nvSpPr>
      <xdr:spPr>
        <a:xfrm>
          <a:off x="10515600" y="649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xdr:rowOff>
    </xdr:from>
    <xdr:to>
      <xdr:col>55</xdr:col>
      <xdr:colOff>50800</xdr:colOff>
      <xdr:row>38</xdr:row>
      <xdr:rowOff>104140</xdr:rowOff>
    </xdr:to>
    <xdr:sp macro="" textlink="">
      <xdr:nvSpPr>
        <xdr:cNvPr id="118" name="フローチャート: 判断 117"/>
        <xdr:cNvSpPr/>
      </xdr:nvSpPr>
      <xdr:spPr>
        <a:xfrm>
          <a:off x="10426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0" name="フローチャート: 判断 119"/>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21" name="フローチャート: 判断 120"/>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xdr:cNvSpPr/>
      </xdr:nvSpPr>
      <xdr:spPr>
        <a:xfrm>
          <a:off x="692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28" name="楕円 127"/>
        <xdr:cNvSpPr/>
      </xdr:nvSpPr>
      <xdr:spPr>
        <a:xfrm>
          <a:off x="10426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2557</xdr:rowOff>
    </xdr:from>
    <xdr:ext cx="469744" cy="259045"/>
    <xdr:sp macro="" textlink="">
      <xdr:nvSpPr>
        <xdr:cNvPr id="129" name="【図書館】&#10;一人当たり面積該当値テキスト"/>
        <xdr:cNvSpPr txBox="1"/>
      </xdr:nvSpPr>
      <xdr:spPr>
        <a:xfrm>
          <a:off x="10515600"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30" name="楕円 129"/>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30480</xdr:rowOff>
    </xdr:from>
    <xdr:to>
      <xdr:col>55</xdr:col>
      <xdr:colOff>0</xdr:colOff>
      <xdr:row>38</xdr:row>
      <xdr:rowOff>30480</xdr:rowOff>
    </xdr:to>
    <xdr:cxnSp macro="">
      <xdr:nvCxnSpPr>
        <xdr:cNvPr id="131" name="直線コネクタ 130"/>
        <xdr:cNvCxnSpPr/>
      </xdr:nvCxnSpPr>
      <xdr:spPr>
        <a:xfrm>
          <a:off x="9639300" y="6545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32" name="楕円 131"/>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38</xdr:row>
      <xdr:rowOff>30480</xdr:rowOff>
    </xdr:to>
    <xdr:cxnSp macro="">
      <xdr:nvCxnSpPr>
        <xdr:cNvPr id="133" name="直線コネクタ 132"/>
        <xdr:cNvCxnSpPr/>
      </xdr:nvCxnSpPr>
      <xdr:spPr>
        <a:xfrm>
          <a:off x="8750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151130</xdr:rowOff>
    </xdr:from>
    <xdr:to>
      <xdr:col>41</xdr:col>
      <xdr:colOff>101600</xdr:colOff>
      <xdr:row>38</xdr:row>
      <xdr:rowOff>81280</xdr:rowOff>
    </xdr:to>
    <xdr:sp macro="" textlink="">
      <xdr:nvSpPr>
        <xdr:cNvPr id="134" name="楕円 133"/>
        <xdr:cNvSpPr/>
      </xdr:nvSpPr>
      <xdr:spPr>
        <a:xfrm>
          <a:off x="781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30480</xdr:rowOff>
    </xdr:from>
    <xdr:to>
      <xdr:col>45</xdr:col>
      <xdr:colOff>177800</xdr:colOff>
      <xdr:row>38</xdr:row>
      <xdr:rowOff>30480</xdr:rowOff>
    </xdr:to>
    <xdr:cxnSp macro="">
      <xdr:nvCxnSpPr>
        <xdr:cNvPr id="135" name="直線コネクタ 134"/>
        <xdr:cNvCxnSpPr/>
      </xdr:nvCxnSpPr>
      <xdr:spPr>
        <a:xfrm>
          <a:off x="7861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36" name="楕円 135"/>
        <xdr:cNvSpPr/>
      </xdr:nvSpPr>
      <xdr:spPr>
        <a:xfrm>
          <a:off x="692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30480</xdr:rowOff>
    </xdr:from>
    <xdr:to>
      <xdr:col>41</xdr:col>
      <xdr:colOff>50800</xdr:colOff>
      <xdr:row>38</xdr:row>
      <xdr:rowOff>30480</xdr:rowOff>
    </xdr:to>
    <xdr:cxnSp macro="">
      <xdr:nvCxnSpPr>
        <xdr:cNvPr id="137" name="直線コネクタ 136"/>
        <xdr:cNvCxnSpPr/>
      </xdr:nvCxnSpPr>
      <xdr:spPr>
        <a:xfrm>
          <a:off x="6972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9" name="n_2ave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118127</xdr:rowOff>
    </xdr:from>
    <xdr:ext cx="469744" cy="259045"/>
    <xdr:sp macro="" textlink="">
      <xdr:nvSpPr>
        <xdr:cNvPr id="140" name="n_3aveValue【図書館】&#10;一人当たり面積"/>
        <xdr:cNvSpPr txBox="1"/>
      </xdr:nvSpPr>
      <xdr:spPr>
        <a:xfrm>
          <a:off x="7626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95267</xdr:rowOff>
    </xdr:from>
    <xdr:ext cx="469744" cy="259045"/>
    <xdr:sp macro="" textlink="">
      <xdr:nvSpPr>
        <xdr:cNvPr id="141" name="n_4aveValue【図書館】&#10;一人当たり面積"/>
        <xdr:cNvSpPr txBox="1"/>
      </xdr:nvSpPr>
      <xdr:spPr>
        <a:xfrm>
          <a:off x="6737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97807</xdr:rowOff>
    </xdr:from>
    <xdr:ext cx="469744" cy="259045"/>
    <xdr:sp macro="" textlink="">
      <xdr:nvSpPr>
        <xdr:cNvPr id="142" name="n_1mainValue【図書館】&#10;一人当たり面積"/>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43" name="n_2mainValue【図書館】&#10;一人当たり面積"/>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44" name="n_3mainValue【図書館】&#10;一人当たり面積"/>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5" name="n_4mainValue【図書館】&#10;一人当たり面積"/>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0</xdr:rowOff>
    </xdr:to>
    <xdr:cxnSp macro="">
      <xdr:nvCxnSpPr>
        <xdr:cNvPr id="170" name="直線コネクタ 169"/>
        <xdr:cNvCxnSpPr/>
      </xdr:nvCxnSpPr>
      <xdr:spPr>
        <a:xfrm flipV="1">
          <a:off x="4634865" y="965263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1" name="【体育館・プール】&#10;有形固定資産減価償却率最小値テキスト"/>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2" name="直線コネクタ 171"/>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3" name="【体育館・プール】&#10;有形固定資産減価償却率最大値テキスト"/>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4" name="直線コネクタ 173"/>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160037</xdr:rowOff>
    </xdr:from>
    <xdr:ext cx="405111" cy="259045"/>
    <xdr:sp macro="" textlink="">
      <xdr:nvSpPr>
        <xdr:cNvPr id="175" name="【体育館・プール】&#10;有形固定資産減価償却率平均値テキスト"/>
        <xdr:cNvSpPr txBox="1"/>
      </xdr:nvSpPr>
      <xdr:spPr>
        <a:xfrm>
          <a:off x="4673600" y="10104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76" name="フローチャート: 判断 175"/>
        <xdr:cNvSpPr/>
      </xdr:nvSpPr>
      <xdr:spPr>
        <a:xfrm>
          <a:off x="45847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156845</xdr:rowOff>
    </xdr:from>
    <xdr:to>
      <xdr:col>20</xdr:col>
      <xdr:colOff>38100</xdr:colOff>
      <xdr:row>59</xdr:row>
      <xdr:rowOff>86995</xdr:rowOff>
    </xdr:to>
    <xdr:sp macro="" textlink="">
      <xdr:nvSpPr>
        <xdr:cNvPr id="177" name="フローチャート: 判断 176"/>
        <xdr:cNvSpPr/>
      </xdr:nvSpPr>
      <xdr:spPr>
        <a:xfrm>
          <a:off x="3746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145415</xdr:rowOff>
    </xdr:from>
    <xdr:to>
      <xdr:col>15</xdr:col>
      <xdr:colOff>101600</xdr:colOff>
      <xdr:row>59</xdr:row>
      <xdr:rowOff>75565</xdr:rowOff>
    </xdr:to>
    <xdr:sp macro="" textlink="">
      <xdr:nvSpPr>
        <xdr:cNvPr id="178" name="フローチャート: 判断 177"/>
        <xdr:cNvSpPr/>
      </xdr:nvSpPr>
      <xdr:spPr>
        <a:xfrm>
          <a:off x="2857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139700</xdr:rowOff>
    </xdr:from>
    <xdr:to>
      <xdr:col>10</xdr:col>
      <xdr:colOff>165100</xdr:colOff>
      <xdr:row>59</xdr:row>
      <xdr:rowOff>69850</xdr:rowOff>
    </xdr:to>
    <xdr:sp macro="" textlink="">
      <xdr:nvSpPr>
        <xdr:cNvPr id="179" name="フローチャート: 判断 178"/>
        <xdr:cNvSpPr/>
      </xdr:nvSpPr>
      <xdr:spPr>
        <a:xfrm>
          <a:off x="1968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101600</xdr:rowOff>
    </xdr:from>
    <xdr:to>
      <xdr:col>6</xdr:col>
      <xdr:colOff>38100</xdr:colOff>
      <xdr:row>59</xdr:row>
      <xdr:rowOff>31750</xdr:rowOff>
    </xdr:to>
    <xdr:sp macro="" textlink="">
      <xdr:nvSpPr>
        <xdr:cNvPr id="180" name="フローチャート: 判断 179"/>
        <xdr:cNvSpPr/>
      </xdr:nvSpPr>
      <xdr:spPr>
        <a:xfrm>
          <a:off x="1079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6" name="楕円 185"/>
        <xdr:cNvSpPr/>
      </xdr:nvSpPr>
      <xdr:spPr>
        <a:xfrm>
          <a:off x="45847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160672</xdr:rowOff>
    </xdr:from>
    <xdr:ext cx="405111" cy="259045"/>
    <xdr:sp macro="" textlink="">
      <xdr:nvSpPr>
        <xdr:cNvPr id="187" name="【体育館・プール】&#10;有形固定資産減価償却率該当値テキスト"/>
        <xdr:cNvSpPr txBox="1"/>
      </xdr:nvSpPr>
      <xdr:spPr>
        <a:xfrm>
          <a:off x="4673600"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93980</xdr:rowOff>
    </xdr:from>
    <xdr:to>
      <xdr:col>20</xdr:col>
      <xdr:colOff>38100</xdr:colOff>
      <xdr:row>59</xdr:row>
      <xdr:rowOff>24130</xdr:rowOff>
    </xdr:to>
    <xdr:sp macro="" textlink="">
      <xdr:nvSpPr>
        <xdr:cNvPr id="188" name="楕円 187"/>
        <xdr:cNvSpPr/>
      </xdr:nvSpPr>
      <xdr:spPr>
        <a:xfrm>
          <a:off x="3746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144780</xdr:rowOff>
    </xdr:from>
    <xdr:to>
      <xdr:col>24</xdr:col>
      <xdr:colOff>63500</xdr:colOff>
      <xdr:row>59</xdr:row>
      <xdr:rowOff>17145</xdr:rowOff>
    </xdr:to>
    <xdr:cxnSp macro="">
      <xdr:nvCxnSpPr>
        <xdr:cNvPr id="189" name="直線コネクタ 188"/>
        <xdr:cNvCxnSpPr/>
      </xdr:nvCxnSpPr>
      <xdr:spPr>
        <a:xfrm>
          <a:off x="3797300" y="100888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50165</xdr:rowOff>
    </xdr:from>
    <xdr:to>
      <xdr:col>15</xdr:col>
      <xdr:colOff>101600</xdr:colOff>
      <xdr:row>58</xdr:row>
      <xdr:rowOff>151765</xdr:rowOff>
    </xdr:to>
    <xdr:sp macro="" textlink="">
      <xdr:nvSpPr>
        <xdr:cNvPr id="190" name="楕円 189"/>
        <xdr:cNvSpPr/>
      </xdr:nvSpPr>
      <xdr:spPr>
        <a:xfrm>
          <a:off x="2857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100965</xdr:rowOff>
    </xdr:from>
    <xdr:to>
      <xdr:col>19</xdr:col>
      <xdr:colOff>177800</xdr:colOff>
      <xdr:row>58</xdr:row>
      <xdr:rowOff>144780</xdr:rowOff>
    </xdr:to>
    <xdr:cxnSp macro="">
      <xdr:nvCxnSpPr>
        <xdr:cNvPr id="191" name="直線コネクタ 190"/>
        <xdr:cNvCxnSpPr/>
      </xdr:nvCxnSpPr>
      <xdr:spPr>
        <a:xfrm>
          <a:off x="2908300" y="100450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137795</xdr:rowOff>
    </xdr:from>
    <xdr:to>
      <xdr:col>10</xdr:col>
      <xdr:colOff>165100</xdr:colOff>
      <xdr:row>59</xdr:row>
      <xdr:rowOff>67945</xdr:rowOff>
    </xdr:to>
    <xdr:sp macro="" textlink="">
      <xdr:nvSpPr>
        <xdr:cNvPr id="192" name="楕円 191"/>
        <xdr:cNvSpPr/>
      </xdr:nvSpPr>
      <xdr:spPr>
        <a:xfrm>
          <a:off x="1968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100965</xdr:rowOff>
    </xdr:from>
    <xdr:to>
      <xdr:col>15</xdr:col>
      <xdr:colOff>50800</xdr:colOff>
      <xdr:row>59</xdr:row>
      <xdr:rowOff>17145</xdr:rowOff>
    </xdr:to>
    <xdr:cxnSp macro="">
      <xdr:nvCxnSpPr>
        <xdr:cNvPr id="193" name="直線コネクタ 192"/>
        <xdr:cNvCxnSpPr/>
      </xdr:nvCxnSpPr>
      <xdr:spPr>
        <a:xfrm flipV="1">
          <a:off x="2019300" y="10045065"/>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93980</xdr:rowOff>
    </xdr:from>
    <xdr:to>
      <xdr:col>6</xdr:col>
      <xdr:colOff>38100</xdr:colOff>
      <xdr:row>59</xdr:row>
      <xdr:rowOff>24130</xdr:rowOff>
    </xdr:to>
    <xdr:sp macro="" textlink="">
      <xdr:nvSpPr>
        <xdr:cNvPr id="194" name="楕円 193"/>
        <xdr:cNvSpPr/>
      </xdr:nvSpPr>
      <xdr:spPr>
        <a:xfrm>
          <a:off x="1079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144780</xdr:rowOff>
    </xdr:from>
    <xdr:to>
      <xdr:col>10</xdr:col>
      <xdr:colOff>114300</xdr:colOff>
      <xdr:row>59</xdr:row>
      <xdr:rowOff>17145</xdr:rowOff>
    </xdr:to>
    <xdr:cxnSp macro="">
      <xdr:nvCxnSpPr>
        <xdr:cNvPr id="195" name="直線コネクタ 194"/>
        <xdr:cNvCxnSpPr/>
      </xdr:nvCxnSpPr>
      <xdr:spPr>
        <a:xfrm>
          <a:off x="1130300" y="100888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78122</xdr:rowOff>
    </xdr:from>
    <xdr:ext cx="405111" cy="259045"/>
    <xdr:sp macro="" textlink="">
      <xdr:nvSpPr>
        <xdr:cNvPr id="196" name="n_1aveValue【体育館・プール】&#10;有形固定資産減価償却率"/>
        <xdr:cNvSpPr txBox="1"/>
      </xdr:nvSpPr>
      <xdr:spPr>
        <a:xfrm>
          <a:off x="35820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66692</xdr:rowOff>
    </xdr:from>
    <xdr:ext cx="405111" cy="259045"/>
    <xdr:sp macro="" textlink="">
      <xdr:nvSpPr>
        <xdr:cNvPr id="197" name="n_2aveValue【体育館・プール】&#10;有形固定資産減価償却率"/>
        <xdr:cNvSpPr txBox="1"/>
      </xdr:nvSpPr>
      <xdr:spPr>
        <a:xfrm>
          <a:off x="2705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60977</xdr:rowOff>
    </xdr:from>
    <xdr:ext cx="405111" cy="259045"/>
    <xdr:sp macro="" textlink="">
      <xdr:nvSpPr>
        <xdr:cNvPr id="198" name="n_3aveValue【体育館・プール】&#10;有形固定資産減価償却率"/>
        <xdr:cNvSpPr txBox="1"/>
      </xdr:nvSpPr>
      <xdr:spPr>
        <a:xfrm>
          <a:off x="1816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22877</xdr:rowOff>
    </xdr:from>
    <xdr:ext cx="405111" cy="259045"/>
    <xdr:sp macro="" textlink="">
      <xdr:nvSpPr>
        <xdr:cNvPr id="199" name="n_4aveValue【体育館・プール】&#10;有形固定資産減価償却率"/>
        <xdr:cNvSpPr txBox="1"/>
      </xdr:nvSpPr>
      <xdr:spPr>
        <a:xfrm>
          <a:off x="92774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40657</xdr:rowOff>
    </xdr:from>
    <xdr:ext cx="405111" cy="259045"/>
    <xdr:sp macro="" textlink="">
      <xdr:nvSpPr>
        <xdr:cNvPr id="200" name="n_1mainValue【体育館・プール】&#10;有形固定資産減価償却率"/>
        <xdr:cNvSpPr txBox="1"/>
      </xdr:nvSpPr>
      <xdr:spPr>
        <a:xfrm>
          <a:off x="3582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168292</xdr:rowOff>
    </xdr:from>
    <xdr:ext cx="405111" cy="259045"/>
    <xdr:sp macro="" textlink="">
      <xdr:nvSpPr>
        <xdr:cNvPr id="201" name="n_2mainValue【体育館・プール】&#10;有形固定資産減価償却率"/>
        <xdr:cNvSpPr txBox="1"/>
      </xdr:nvSpPr>
      <xdr:spPr>
        <a:xfrm>
          <a:off x="2705744" y="976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84472</xdr:rowOff>
    </xdr:from>
    <xdr:ext cx="405111" cy="259045"/>
    <xdr:sp macro="" textlink="">
      <xdr:nvSpPr>
        <xdr:cNvPr id="202" name="n_3mainValue【体育館・プール】&#10;有形固定資産減価償却率"/>
        <xdr:cNvSpPr txBox="1"/>
      </xdr:nvSpPr>
      <xdr:spPr>
        <a:xfrm>
          <a:off x="1816744"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40657</xdr:rowOff>
    </xdr:from>
    <xdr:ext cx="405111" cy="259045"/>
    <xdr:sp macro="" textlink="">
      <xdr:nvSpPr>
        <xdr:cNvPr id="203" name="n_4mainValue【体育館・プール】&#10;有形固定資産減価償却率"/>
        <xdr:cNvSpPr txBox="1"/>
      </xdr:nvSpPr>
      <xdr:spPr>
        <a:xfrm>
          <a:off x="927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130302</xdr:rowOff>
    </xdr:from>
    <xdr:to>
      <xdr:col>54</xdr:col>
      <xdr:colOff>189865</xdr:colOff>
      <xdr:row>63</xdr:row>
      <xdr:rowOff>157734</xdr:rowOff>
    </xdr:to>
    <xdr:cxnSp macro="">
      <xdr:nvCxnSpPr>
        <xdr:cNvPr id="225" name="直線コネクタ 224"/>
        <xdr:cNvCxnSpPr/>
      </xdr:nvCxnSpPr>
      <xdr:spPr>
        <a:xfrm flipV="1">
          <a:off x="10476865" y="9731502"/>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76979</xdr:rowOff>
    </xdr:from>
    <xdr:ext cx="469744" cy="259045"/>
    <xdr:sp macro="" textlink="">
      <xdr:nvSpPr>
        <xdr:cNvPr id="228" name="【体育館・プール】&#10;一人当たり面積最大値テキスト"/>
        <xdr:cNvSpPr txBox="1"/>
      </xdr:nvSpPr>
      <xdr:spPr>
        <a:xfrm>
          <a:off x="10515600" y="950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130302</xdr:rowOff>
    </xdr:from>
    <xdr:to>
      <xdr:col>55</xdr:col>
      <xdr:colOff>88900</xdr:colOff>
      <xdr:row>56</xdr:row>
      <xdr:rowOff>130302</xdr:rowOff>
    </xdr:to>
    <xdr:cxnSp macro="">
      <xdr:nvCxnSpPr>
        <xdr:cNvPr id="229" name="直線コネクタ 228"/>
        <xdr:cNvCxnSpPr/>
      </xdr:nvCxnSpPr>
      <xdr:spPr>
        <a:xfrm>
          <a:off x="10388600" y="973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52087</xdr:rowOff>
    </xdr:from>
    <xdr:ext cx="469744" cy="259045"/>
    <xdr:sp macro="" textlink="">
      <xdr:nvSpPr>
        <xdr:cNvPr id="230" name="【体育館・プール】&#10;一人当たり面積平均値テキスト"/>
        <xdr:cNvSpPr txBox="1"/>
      </xdr:nvSpPr>
      <xdr:spPr>
        <a:xfrm>
          <a:off x="10515600" y="1051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1" name="フローチャート: 判断 230"/>
        <xdr:cNvSpPr/>
      </xdr:nvSpPr>
      <xdr:spPr>
        <a:xfrm>
          <a:off x="104267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33782</xdr:rowOff>
    </xdr:from>
    <xdr:to>
      <xdr:col>50</xdr:col>
      <xdr:colOff>165100</xdr:colOff>
      <xdr:row>62</xdr:row>
      <xdr:rowOff>135382</xdr:rowOff>
    </xdr:to>
    <xdr:sp macro="" textlink="">
      <xdr:nvSpPr>
        <xdr:cNvPr id="232" name="フローチャート: 判断 231"/>
        <xdr:cNvSpPr/>
      </xdr:nvSpPr>
      <xdr:spPr>
        <a:xfrm>
          <a:off x="9588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36068</xdr:rowOff>
    </xdr:from>
    <xdr:to>
      <xdr:col>46</xdr:col>
      <xdr:colOff>38100</xdr:colOff>
      <xdr:row>62</xdr:row>
      <xdr:rowOff>137668</xdr:rowOff>
    </xdr:to>
    <xdr:sp macro="" textlink="">
      <xdr:nvSpPr>
        <xdr:cNvPr id="233" name="フローチャート: 判断 232"/>
        <xdr:cNvSpPr/>
      </xdr:nvSpPr>
      <xdr:spPr>
        <a:xfrm>
          <a:off x="8699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36068</xdr:rowOff>
    </xdr:from>
    <xdr:to>
      <xdr:col>41</xdr:col>
      <xdr:colOff>101600</xdr:colOff>
      <xdr:row>62</xdr:row>
      <xdr:rowOff>137668</xdr:rowOff>
    </xdr:to>
    <xdr:sp macro="" textlink="">
      <xdr:nvSpPr>
        <xdr:cNvPr id="234" name="フローチャート: 判断 233"/>
        <xdr:cNvSpPr/>
      </xdr:nvSpPr>
      <xdr:spPr>
        <a:xfrm>
          <a:off x="7810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161798</xdr:rowOff>
    </xdr:from>
    <xdr:to>
      <xdr:col>36</xdr:col>
      <xdr:colOff>165100</xdr:colOff>
      <xdr:row>62</xdr:row>
      <xdr:rowOff>91948</xdr:rowOff>
    </xdr:to>
    <xdr:sp macro="" textlink="">
      <xdr:nvSpPr>
        <xdr:cNvPr id="235" name="フローチャート: 判断 234"/>
        <xdr:cNvSpPr/>
      </xdr:nvSpPr>
      <xdr:spPr>
        <a:xfrm>
          <a:off x="6921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145796</xdr:rowOff>
    </xdr:from>
    <xdr:to>
      <xdr:col>55</xdr:col>
      <xdr:colOff>50800</xdr:colOff>
      <xdr:row>63</xdr:row>
      <xdr:rowOff>75946</xdr:rowOff>
    </xdr:to>
    <xdr:sp macro="" textlink="">
      <xdr:nvSpPr>
        <xdr:cNvPr id="241" name="楕円 240"/>
        <xdr:cNvSpPr/>
      </xdr:nvSpPr>
      <xdr:spPr>
        <a:xfrm>
          <a:off x="10426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124223</xdr:rowOff>
    </xdr:from>
    <xdr:ext cx="469744" cy="259045"/>
    <xdr:sp macro="" textlink="">
      <xdr:nvSpPr>
        <xdr:cNvPr id="242" name="【体育館・プール】&#10;一人当たり面積該当値テキスト"/>
        <xdr:cNvSpPr txBox="1"/>
      </xdr:nvSpPr>
      <xdr:spPr>
        <a:xfrm>
          <a:off x="10515600"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145796</xdr:rowOff>
    </xdr:from>
    <xdr:to>
      <xdr:col>50</xdr:col>
      <xdr:colOff>165100</xdr:colOff>
      <xdr:row>63</xdr:row>
      <xdr:rowOff>75946</xdr:rowOff>
    </xdr:to>
    <xdr:sp macro="" textlink="">
      <xdr:nvSpPr>
        <xdr:cNvPr id="243" name="楕円 242"/>
        <xdr:cNvSpPr/>
      </xdr:nvSpPr>
      <xdr:spPr>
        <a:xfrm>
          <a:off x="9588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25146</xdr:rowOff>
    </xdr:from>
    <xdr:to>
      <xdr:col>55</xdr:col>
      <xdr:colOff>0</xdr:colOff>
      <xdr:row>63</xdr:row>
      <xdr:rowOff>25146</xdr:rowOff>
    </xdr:to>
    <xdr:cxnSp macro="">
      <xdr:nvCxnSpPr>
        <xdr:cNvPr id="244" name="直線コネクタ 243"/>
        <xdr:cNvCxnSpPr/>
      </xdr:nvCxnSpPr>
      <xdr:spPr>
        <a:xfrm>
          <a:off x="9639300" y="1082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145796</xdr:rowOff>
    </xdr:from>
    <xdr:to>
      <xdr:col>46</xdr:col>
      <xdr:colOff>38100</xdr:colOff>
      <xdr:row>63</xdr:row>
      <xdr:rowOff>75946</xdr:rowOff>
    </xdr:to>
    <xdr:sp macro="" textlink="">
      <xdr:nvSpPr>
        <xdr:cNvPr id="245" name="楕円 244"/>
        <xdr:cNvSpPr/>
      </xdr:nvSpPr>
      <xdr:spPr>
        <a:xfrm>
          <a:off x="8699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25146</xdr:rowOff>
    </xdr:from>
    <xdr:to>
      <xdr:col>50</xdr:col>
      <xdr:colOff>114300</xdr:colOff>
      <xdr:row>63</xdr:row>
      <xdr:rowOff>25146</xdr:rowOff>
    </xdr:to>
    <xdr:cxnSp macro="">
      <xdr:nvCxnSpPr>
        <xdr:cNvPr id="246" name="直線コネクタ 245"/>
        <xdr:cNvCxnSpPr/>
      </xdr:nvCxnSpPr>
      <xdr:spPr>
        <a:xfrm>
          <a:off x="8750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145796</xdr:rowOff>
    </xdr:from>
    <xdr:to>
      <xdr:col>41</xdr:col>
      <xdr:colOff>101600</xdr:colOff>
      <xdr:row>63</xdr:row>
      <xdr:rowOff>75946</xdr:rowOff>
    </xdr:to>
    <xdr:sp macro="" textlink="">
      <xdr:nvSpPr>
        <xdr:cNvPr id="247" name="楕円 246"/>
        <xdr:cNvSpPr/>
      </xdr:nvSpPr>
      <xdr:spPr>
        <a:xfrm>
          <a:off x="7810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25146</xdr:rowOff>
    </xdr:from>
    <xdr:to>
      <xdr:col>45</xdr:col>
      <xdr:colOff>177800</xdr:colOff>
      <xdr:row>63</xdr:row>
      <xdr:rowOff>25146</xdr:rowOff>
    </xdr:to>
    <xdr:cxnSp macro="">
      <xdr:nvCxnSpPr>
        <xdr:cNvPr id="248" name="直線コネクタ 247"/>
        <xdr:cNvCxnSpPr/>
      </xdr:nvCxnSpPr>
      <xdr:spPr>
        <a:xfrm>
          <a:off x="7861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145796</xdr:rowOff>
    </xdr:from>
    <xdr:to>
      <xdr:col>36</xdr:col>
      <xdr:colOff>165100</xdr:colOff>
      <xdr:row>63</xdr:row>
      <xdr:rowOff>75946</xdr:rowOff>
    </xdr:to>
    <xdr:sp macro="" textlink="">
      <xdr:nvSpPr>
        <xdr:cNvPr id="249" name="楕円 248"/>
        <xdr:cNvSpPr/>
      </xdr:nvSpPr>
      <xdr:spPr>
        <a:xfrm>
          <a:off x="6921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25146</xdr:rowOff>
    </xdr:from>
    <xdr:to>
      <xdr:col>41</xdr:col>
      <xdr:colOff>50800</xdr:colOff>
      <xdr:row>63</xdr:row>
      <xdr:rowOff>25146</xdr:rowOff>
    </xdr:to>
    <xdr:cxnSp macro="">
      <xdr:nvCxnSpPr>
        <xdr:cNvPr id="250" name="直線コネクタ 249"/>
        <xdr:cNvCxnSpPr/>
      </xdr:nvCxnSpPr>
      <xdr:spPr>
        <a:xfrm>
          <a:off x="6972300" y="1082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151909</xdr:rowOff>
    </xdr:from>
    <xdr:ext cx="469744" cy="259045"/>
    <xdr:sp macro="" textlink="">
      <xdr:nvSpPr>
        <xdr:cNvPr id="251" name="n_1aveValue【体育館・プール】&#10;一人当たり面積"/>
        <xdr:cNvSpPr txBox="1"/>
      </xdr:nvSpPr>
      <xdr:spPr>
        <a:xfrm>
          <a:off x="93917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154195</xdr:rowOff>
    </xdr:from>
    <xdr:ext cx="469744" cy="259045"/>
    <xdr:sp macro="" textlink="">
      <xdr:nvSpPr>
        <xdr:cNvPr id="252" name="n_2aveValue【体育館・プール】&#10;一人当たり面積"/>
        <xdr:cNvSpPr txBox="1"/>
      </xdr:nvSpPr>
      <xdr:spPr>
        <a:xfrm>
          <a:off x="8515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154195</xdr:rowOff>
    </xdr:from>
    <xdr:ext cx="469744" cy="259045"/>
    <xdr:sp macro="" textlink="">
      <xdr:nvSpPr>
        <xdr:cNvPr id="253" name="n_3aveValue【体育館・プール】&#10;一人当たり面積"/>
        <xdr:cNvSpPr txBox="1"/>
      </xdr:nvSpPr>
      <xdr:spPr>
        <a:xfrm>
          <a:off x="76264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108475</xdr:rowOff>
    </xdr:from>
    <xdr:ext cx="469744" cy="259045"/>
    <xdr:sp macro="" textlink="">
      <xdr:nvSpPr>
        <xdr:cNvPr id="254" name="n_4aveValue【体育館・プール】&#10;一人当たり面積"/>
        <xdr:cNvSpPr txBox="1"/>
      </xdr:nvSpPr>
      <xdr:spPr>
        <a:xfrm>
          <a:off x="6737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67073</xdr:rowOff>
    </xdr:from>
    <xdr:ext cx="469744" cy="259045"/>
    <xdr:sp macro="" textlink="">
      <xdr:nvSpPr>
        <xdr:cNvPr id="255" name="n_1mainValue【体育館・プール】&#10;一人当たり面積"/>
        <xdr:cNvSpPr txBox="1"/>
      </xdr:nvSpPr>
      <xdr:spPr>
        <a:xfrm>
          <a:off x="93917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67073</xdr:rowOff>
    </xdr:from>
    <xdr:ext cx="469744" cy="259045"/>
    <xdr:sp macro="" textlink="">
      <xdr:nvSpPr>
        <xdr:cNvPr id="256" name="n_2mainValue【体育館・プール】&#10;一人当たり面積"/>
        <xdr:cNvSpPr txBox="1"/>
      </xdr:nvSpPr>
      <xdr:spPr>
        <a:xfrm>
          <a:off x="8515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67073</xdr:rowOff>
    </xdr:from>
    <xdr:ext cx="469744" cy="259045"/>
    <xdr:sp macro="" textlink="">
      <xdr:nvSpPr>
        <xdr:cNvPr id="257" name="n_3mainValue【体育館・プール】&#10;一人当たり面積"/>
        <xdr:cNvSpPr txBox="1"/>
      </xdr:nvSpPr>
      <xdr:spPr>
        <a:xfrm>
          <a:off x="7626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67073</xdr:rowOff>
    </xdr:from>
    <xdr:ext cx="469744" cy="259045"/>
    <xdr:sp macro="" textlink="">
      <xdr:nvSpPr>
        <xdr:cNvPr id="258" name="n_4mainValue【体育館・プール】&#10;一人当たり面積"/>
        <xdr:cNvSpPr txBox="1"/>
      </xdr:nvSpPr>
      <xdr:spPr>
        <a:xfrm>
          <a:off x="6737427" y="1086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85</xdr:row>
      <xdr:rowOff>31242</xdr:rowOff>
    </xdr:to>
    <xdr:cxnSp macro="">
      <xdr:nvCxnSpPr>
        <xdr:cNvPr id="281" name="直線コネクタ 280"/>
        <xdr:cNvCxnSpPr/>
      </xdr:nvCxnSpPr>
      <xdr:spPr>
        <a:xfrm flipV="1">
          <a:off x="4634865" y="13422630"/>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35069</xdr:rowOff>
    </xdr:from>
    <xdr:ext cx="405111" cy="259045"/>
    <xdr:sp macro="" textlink="">
      <xdr:nvSpPr>
        <xdr:cNvPr id="282" name="【福祉施設】&#10;有形固定資産減価償却率最小値テキスト"/>
        <xdr:cNvSpPr txBox="1"/>
      </xdr:nvSpPr>
      <xdr:spPr>
        <a:xfrm>
          <a:off x="4673600" y="146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31242</xdr:rowOff>
    </xdr:from>
    <xdr:to>
      <xdr:col>24</xdr:col>
      <xdr:colOff>152400</xdr:colOff>
      <xdr:row>85</xdr:row>
      <xdr:rowOff>31242</xdr:rowOff>
    </xdr:to>
    <xdr:cxnSp macro="">
      <xdr:nvCxnSpPr>
        <xdr:cNvPr id="283" name="直線コネクタ 282"/>
        <xdr:cNvCxnSpPr/>
      </xdr:nvCxnSpPr>
      <xdr:spPr>
        <a:xfrm>
          <a:off x="4546600" y="1460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84" name="【福祉施設】&#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85" name="直線コネクタ 284"/>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35323</xdr:rowOff>
    </xdr:from>
    <xdr:ext cx="405111" cy="259045"/>
    <xdr:sp macro="" textlink="">
      <xdr:nvSpPr>
        <xdr:cNvPr id="286" name="【福祉施設】&#10;有形固定資産減価償却率平均値テキスト"/>
        <xdr:cNvSpPr txBox="1"/>
      </xdr:nvSpPr>
      <xdr:spPr>
        <a:xfrm>
          <a:off x="4673600" y="13579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12446</xdr:rowOff>
    </xdr:from>
    <xdr:to>
      <xdr:col>24</xdr:col>
      <xdr:colOff>114300</xdr:colOff>
      <xdr:row>80</xdr:row>
      <xdr:rowOff>114046</xdr:rowOff>
    </xdr:to>
    <xdr:sp macro="" textlink="">
      <xdr:nvSpPr>
        <xdr:cNvPr id="287" name="フローチャート: 判断 286"/>
        <xdr:cNvSpPr/>
      </xdr:nvSpPr>
      <xdr:spPr>
        <a:xfrm>
          <a:off x="45847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147320</xdr:rowOff>
    </xdr:from>
    <xdr:to>
      <xdr:col>20</xdr:col>
      <xdr:colOff>38100</xdr:colOff>
      <xdr:row>80</xdr:row>
      <xdr:rowOff>77470</xdr:rowOff>
    </xdr:to>
    <xdr:sp macro="" textlink="">
      <xdr:nvSpPr>
        <xdr:cNvPr id="288" name="フローチャート: 判断 287"/>
        <xdr:cNvSpPr/>
      </xdr:nvSpPr>
      <xdr:spPr>
        <a:xfrm>
          <a:off x="3746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110744</xdr:rowOff>
    </xdr:from>
    <xdr:to>
      <xdr:col>15</xdr:col>
      <xdr:colOff>101600</xdr:colOff>
      <xdr:row>80</xdr:row>
      <xdr:rowOff>40894</xdr:rowOff>
    </xdr:to>
    <xdr:sp macro="" textlink="">
      <xdr:nvSpPr>
        <xdr:cNvPr id="289" name="フローチャート: 判断 288"/>
        <xdr:cNvSpPr/>
      </xdr:nvSpPr>
      <xdr:spPr>
        <a:xfrm>
          <a:off x="2857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90" name="フローチャート: 判断 289"/>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51308</xdr:rowOff>
    </xdr:from>
    <xdr:to>
      <xdr:col>6</xdr:col>
      <xdr:colOff>38100</xdr:colOff>
      <xdr:row>79</xdr:row>
      <xdr:rowOff>152908</xdr:rowOff>
    </xdr:to>
    <xdr:sp macro="" textlink="">
      <xdr:nvSpPr>
        <xdr:cNvPr id="291" name="フローチャート: 判断 290"/>
        <xdr:cNvSpPr/>
      </xdr:nvSpPr>
      <xdr:spPr>
        <a:xfrm>
          <a:off x="1079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23876</xdr:rowOff>
    </xdr:from>
    <xdr:to>
      <xdr:col>24</xdr:col>
      <xdr:colOff>114300</xdr:colOff>
      <xdr:row>82</xdr:row>
      <xdr:rowOff>125476</xdr:rowOff>
    </xdr:to>
    <xdr:sp macro="" textlink="">
      <xdr:nvSpPr>
        <xdr:cNvPr id="297" name="楕円 296"/>
        <xdr:cNvSpPr/>
      </xdr:nvSpPr>
      <xdr:spPr>
        <a:xfrm>
          <a:off x="45847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2303</xdr:rowOff>
    </xdr:from>
    <xdr:ext cx="405111" cy="259045"/>
    <xdr:sp macro="" textlink="">
      <xdr:nvSpPr>
        <xdr:cNvPr id="298" name="【福祉施設】&#10;有形固定資産減価償却率該当値テキスト"/>
        <xdr:cNvSpPr txBox="1"/>
      </xdr:nvSpPr>
      <xdr:spPr>
        <a:xfrm>
          <a:off x="4673600" y="1406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151892</xdr:rowOff>
    </xdr:from>
    <xdr:to>
      <xdr:col>20</xdr:col>
      <xdr:colOff>38100</xdr:colOff>
      <xdr:row>82</xdr:row>
      <xdr:rowOff>82042</xdr:rowOff>
    </xdr:to>
    <xdr:sp macro="" textlink="">
      <xdr:nvSpPr>
        <xdr:cNvPr id="299" name="楕円 298"/>
        <xdr:cNvSpPr/>
      </xdr:nvSpPr>
      <xdr:spPr>
        <a:xfrm>
          <a:off x="37465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31242</xdr:rowOff>
    </xdr:from>
    <xdr:to>
      <xdr:col>24</xdr:col>
      <xdr:colOff>63500</xdr:colOff>
      <xdr:row>82</xdr:row>
      <xdr:rowOff>74676</xdr:rowOff>
    </xdr:to>
    <xdr:cxnSp macro="">
      <xdr:nvCxnSpPr>
        <xdr:cNvPr id="300" name="直線コネクタ 299"/>
        <xdr:cNvCxnSpPr/>
      </xdr:nvCxnSpPr>
      <xdr:spPr>
        <a:xfrm>
          <a:off x="3797300" y="14090142"/>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170180</xdr:rowOff>
    </xdr:from>
    <xdr:to>
      <xdr:col>15</xdr:col>
      <xdr:colOff>101600</xdr:colOff>
      <xdr:row>82</xdr:row>
      <xdr:rowOff>100330</xdr:rowOff>
    </xdr:to>
    <xdr:sp macro="" textlink="">
      <xdr:nvSpPr>
        <xdr:cNvPr id="301" name="楕円 300"/>
        <xdr:cNvSpPr/>
      </xdr:nvSpPr>
      <xdr:spPr>
        <a:xfrm>
          <a:off x="2857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31242</xdr:rowOff>
    </xdr:from>
    <xdr:to>
      <xdr:col>19</xdr:col>
      <xdr:colOff>177800</xdr:colOff>
      <xdr:row>82</xdr:row>
      <xdr:rowOff>49530</xdr:rowOff>
    </xdr:to>
    <xdr:cxnSp macro="">
      <xdr:nvCxnSpPr>
        <xdr:cNvPr id="302" name="直線コネクタ 301"/>
        <xdr:cNvCxnSpPr/>
      </xdr:nvCxnSpPr>
      <xdr:spPr>
        <a:xfrm flipV="1">
          <a:off x="2908300" y="1409014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124461</xdr:rowOff>
    </xdr:from>
    <xdr:to>
      <xdr:col>10</xdr:col>
      <xdr:colOff>165100</xdr:colOff>
      <xdr:row>82</xdr:row>
      <xdr:rowOff>54611</xdr:rowOff>
    </xdr:to>
    <xdr:sp macro="" textlink="">
      <xdr:nvSpPr>
        <xdr:cNvPr id="303" name="楕円 302"/>
        <xdr:cNvSpPr/>
      </xdr:nvSpPr>
      <xdr:spPr>
        <a:xfrm>
          <a:off x="1968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3811</xdr:rowOff>
    </xdr:from>
    <xdr:to>
      <xdr:col>15</xdr:col>
      <xdr:colOff>50800</xdr:colOff>
      <xdr:row>82</xdr:row>
      <xdr:rowOff>49530</xdr:rowOff>
    </xdr:to>
    <xdr:cxnSp macro="">
      <xdr:nvCxnSpPr>
        <xdr:cNvPr id="304" name="直線コネクタ 303"/>
        <xdr:cNvCxnSpPr/>
      </xdr:nvCxnSpPr>
      <xdr:spPr>
        <a:xfrm>
          <a:off x="2019300" y="140627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78739</xdr:rowOff>
    </xdr:from>
    <xdr:to>
      <xdr:col>6</xdr:col>
      <xdr:colOff>38100</xdr:colOff>
      <xdr:row>82</xdr:row>
      <xdr:rowOff>8889</xdr:rowOff>
    </xdr:to>
    <xdr:sp macro="" textlink="">
      <xdr:nvSpPr>
        <xdr:cNvPr id="305" name="楕円 304"/>
        <xdr:cNvSpPr/>
      </xdr:nvSpPr>
      <xdr:spPr>
        <a:xfrm>
          <a:off x="1079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129539</xdr:rowOff>
    </xdr:from>
    <xdr:to>
      <xdr:col>10</xdr:col>
      <xdr:colOff>114300</xdr:colOff>
      <xdr:row>82</xdr:row>
      <xdr:rowOff>3811</xdr:rowOff>
    </xdr:to>
    <xdr:cxnSp macro="">
      <xdr:nvCxnSpPr>
        <xdr:cNvPr id="306" name="直線コネクタ 305"/>
        <xdr:cNvCxnSpPr/>
      </xdr:nvCxnSpPr>
      <xdr:spPr>
        <a:xfrm>
          <a:off x="1130300" y="140169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93997</xdr:rowOff>
    </xdr:from>
    <xdr:ext cx="405111" cy="259045"/>
    <xdr:sp macro="" textlink="">
      <xdr:nvSpPr>
        <xdr:cNvPr id="307" name="n_1aveValue【福祉施設】&#10;有形固定資産減価償却率"/>
        <xdr:cNvSpPr txBox="1"/>
      </xdr:nvSpPr>
      <xdr:spPr>
        <a:xfrm>
          <a:off x="35820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57421</xdr:rowOff>
    </xdr:from>
    <xdr:ext cx="405111" cy="259045"/>
    <xdr:sp macro="" textlink="">
      <xdr:nvSpPr>
        <xdr:cNvPr id="308" name="n_2aveValue【福祉施設】&#10;有形固定資産減価償却率"/>
        <xdr:cNvSpPr txBox="1"/>
      </xdr:nvSpPr>
      <xdr:spPr>
        <a:xfrm>
          <a:off x="2705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9" name="n_3aveValue【福祉施設】&#10;有形固定資産減価償却率"/>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169435</xdr:rowOff>
    </xdr:from>
    <xdr:ext cx="405111" cy="259045"/>
    <xdr:sp macro="" textlink="">
      <xdr:nvSpPr>
        <xdr:cNvPr id="310" name="n_4aveValue【福祉施設】&#10;有形固定資産減価償却率"/>
        <xdr:cNvSpPr txBox="1"/>
      </xdr:nvSpPr>
      <xdr:spPr>
        <a:xfrm>
          <a:off x="927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73169</xdr:rowOff>
    </xdr:from>
    <xdr:ext cx="405111" cy="259045"/>
    <xdr:sp macro="" textlink="">
      <xdr:nvSpPr>
        <xdr:cNvPr id="311" name="n_1mainValue【福祉施設】&#10;有形固定資産減価償却率"/>
        <xdr:cNvSpPr txBox="1"/>
      </xdr:nvSpPr>
      <xdr:spPr>
        <a:xfrm>
          <a:off x="3582044" y="1413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91457</xdr:rowOff>
    </xdr:from>
    <xdr:ext cx="405111" cy="259045"/>
    <xdr:sp macro="" textlink="">
      <xdr:nvSpPr>
        <xdr:cNvPr id="312" name="n_2mainValue【福祉施設】&#10;有形固定資産減価償却率"/>
        <xdr:cNvSpPr txBox="1"/>
      </xdr:nvSpPr>
      <xdr:spPr>
        <a:xfrm>
          <a:off x="2705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45738</xdr:rowOff>
    </xdr:from>
    <xdr:ext cx="405111" cy="259045"/>
    <xdr:sp macro="" textlink="">
      <xdr:nvSpPr>
        <xdr:cNvPr id="313" name="n_3mainValue【福祉施設】&#10;有形固定資産減価償却率"/>
        <xdr:cNvSpPr txBox="1"/>
      </xdr:nvSpPr>
      <xdr:spPr>
        <a:xfrm>
          <a:off x="1816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xdr:rowOff>
    </xdr:from>
    <xdr:ext cx="405111" cy="259045"/>
    <xdr:sp macro="" textlink="">
      <xdr:nvSpPr>
        <xdr:cNvPr id="314" name="n_4mainValue【福祉施設】&#10;有形固定資産減価償却率"/>
        <xdr:cNvSpPr txBox="1"/>
      </xdr:nvSpPr>
      <xdr:spPr>
        <a:xfrm>
          <a:off x="927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0" name="直線コネクタ 339"/>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1"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2" name="直線コネクタ 341"/>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43" name="【福祉施設】&#10;一人当たり面積最大値テキスト"/>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44" name="直線コネクタ 343"/>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89098</xdr:rowOff>
    </xdr:from>
    <xdr:ext cx="469744" cy="259045"/>
    <xdr:sp macro="" textlink="">
      <xdr:nvSpPr>
        <xdr:cNvPr id="345" name="【福祉施設】&#10;一人当たり面積平均値テキスト"/>
        <xdr:cNvSpPr txBox="1"/>
      </xdr:nvSpPr>
      <xdr:spPr>
        <a:xfrm>
          <a:off x="10515600" y="1414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7" name="フローチャート: 判断 346"/>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87993</xdr:rowOff>
    </xdr:from>
    <xdr:to>
      <xdr:col>46</xdr:col>
      <xdr:colOff>38100</xdr:colOff>
      <xdr:row>84</xdr:row>
      <xdr:rowOff>18143</xdr:rowOff>
    </xdr:to>
    <xdr:sp macro="" textlink="">
      <xdr:nvSpPr>
        <xdr:cNvPr id="348" name="フローチャート: 判断 347"/>
        <xdr:cNvSpPr/>
      </xdr:nvSpPr>
      <xdr:spPr>
        <a:xfrm>
          <a:off x="8699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87993</xdr:rowOff>
    </xdr:from>
    <xdr:to>
      <xdr:col>41</xdr:col>
      <xdr:colOff>101600</xdr:colOff>
      <xdr:row>84</xdr:row>
      <xdr:rowOff>18143</xdr:rowOff>
    </xdr:to>
    <xdr:sp macro="" textlink="">
      <xdr:nvSpPr>
        <xdr:cNvPr id="349" name="フローチャート: 判断 348"/>
        <xdr:cNvSpPr/>
      </xdr:nvSpPr>
      <xdr:spPr>
        <a:xfrm>
          <a:off x="7810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123371</xdr:rowOff>
    </xdr:from>
    <xdr:to>
      <xdr:col>55</xdr:col>
      <xdr:colOff>50800</xdr:colOff>
      <xdr:row>85</xdr:row>
      <xdr:rowOff>53521</xdr:rowOff>
    </xdr:to>
    <xdr:sp macro="" textlink="">
      <xdr:nvSpPr>
        <xdr:cNvPr id="356" name="楕円 355"/>
        <xdr:cNvSpPr/>
      </xdr:nvSpPr>
      <xdr:spPr>
        <a:xfrm>
          <a:off x="104267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101798</xdr:rowOff>
    </xdr:from>
    <xdr:ext cx="469744" cy="259045"/>
    <xdr:sp macro="" textlink="">
      <xdr:nvSpPr>
        <xdr:cNvPr id="357" name="【福祉施設】&#10;一人当たり面積該当値テキスト"/>
        <xdr:cNvSpPr txBox="1"/>
      </xdr:nvSpPr>
      <xdr:spPr>
        <a:xfrm>
          <a:off x="10515600" y="1450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123371</xdr:rowOff>
    </xdr:from>
    <xdr:to>
      <xdr:col>50</xdr:col>
      <xdr:colOff>165100</xdr:colOff>
      <xdr:row>85</xdr:row>
      <xdr:rowOff>53521</xdr:rowOff>
    </xdr:to>
    <xdr:sp macro="" textlink="">
      <xdr:nvSpPr>
        <xdr:cNvPr id="358" name="楕円 357"/>
        <xdr:cNvSpPr/>
      </xdr:nvSpPr>
      <xdr:spPr>
        <a:xfrm>
          <a:off x="9588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2721</xdr:rowOff>
    </xdr:from>
    <xdr:to>
      <xdr:col>55</xdr:col>
      <xdr:colOff>0</xdr:colOff>
      <xdr:row>85</xdr:row>
      <xdr:rowOff>2721</xdr:rowOff>
    </xdr:to>
    <xdr:cxnSp macro="">
      <xdr:nvCxnSpPr>
        <xdr:cNvPr id="359" name="直線コネクタ 358"/>
        <xdr:cNvCxnSpPr/>
      </xdr:nvCxnSpPr>
      <xdr:spPr>
        <a:xfrm>
          <a:off x="9639300" y="14575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123371</xdr:rowOff>
    </xdr:from>
    <xdr:to>
      <xdr:col>46</xdr:col>
      <xdr:colOff>38100</xdr:colOff>
      <xdr:row>85</xdr:row>
      <xdr:rowOff>53521</xdr:rowOff>
    </xdr:to>
    <xdr:sp macro="" textlink="">
      <xdr:nvSpPr>
        <xdr:cNvPr id="360" name="楕円 359"/>
        <xdr:cNvSpPr/>
      </xdr:nvSpPr>
      <xdr:spPr>
        <a:xfrm>
          <a:off x="8699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2721</xdr:rowOff>
    </xdr:from>
    <xdr:to>
      <xdr:col>50</xdr:col>
      <xdr:colOff>114300</xdr:colOff>
      <xdr:row>85</xdr:row>
      <xdr:rowOff>2721</xdr:rowOff>
    </xdr:to>
    <xdr:cxnSp macro="">
      <xdr:nvCxnSpPr>
        <xdr:cNvPr id="361" name="直線コネクタ 360"/>
        <xdr:cNvCxnSpPr/>
      </xdr:nvCxnSpPr>
      <xdr:spPr>
        <a:xfrm>
          <a:off x="8750300" y="14575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123371</xdr:rowOff>
    </xdr:from>
    <xdr:to>
      <xdr:col>41</xdr:col>
      <xdr:colOff>101600</xdr:colOff>
      <xdr:row>85</xdr:row>
      <xdr:rowOff>53521</xdr:rowOff>
    </xdr:to>
    <xdr:sp macro="" textlink="">
      <xdr:nvSpPr>
        <xdr:cNvPr id="362" name="楕円 361"/>
        <xdr:cNvSpPr/>
      </xdr:nvSpPr>
      <xdr:spPr>
        <a:xfrm>
          <a:off x="7810500" y="145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2721</xdr:rowOff>
    </xdr:from>
    <xdr:to>
      <xdr:col>45</xdr:col>
      <xdr:colOff>177800</xdr:colOff>
      <xdr:row>85</xdr:row>
      <xdr:rowOff>2721</xdr:rowOff>
    </xdr:to>
    <xdr:cxnSp macro="">
      <xdr:nvCxnSpPr>
        <xdr:cNvPr id="363" name="直線コネクタ 362"/>
        <xdr:cNvCxnSpPr/>
      </xdr:nvCxnSpPr>
      <xdr:spPr>
        <a:xfrm>
          <a:off x="7861300" y="14575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134257</xdr:rowOff>
    </xdr:from>
    <xdr:to>
      <xdr:col>36</xdr:col>
      <xdr:colOff>165100</xdr:colOff>
      <xdr:row>85</xdr:row>
      <xdr:rowOff>64407</xdr:rowOff>
    </xdr:to>
    <xdr:sp macro="" textlink="">
      <xdr:nvSpPr>
        <xdr:cNvPr id="364" name="楕円 363"/>
        <xdr:cNvSpPr/>
      </xdr:nvSpPr>
      <xdr:spPr>
        <a:xfrm>
          <a:off x="6921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2721</xdr:rowOff>
    </xdr:from>
    <xdr:to>
      <xdr:col>41</xdr:col>
      <xdr:colOff>50800</xdr:colOff>
      <xdr:row>85</xdr:row>
      <xdr:rowOff>13607</xdr:rowOff>
    </xdr:to>
    <xdr:cxnSp macro="">
      <xdr:nvCxnSpPr>
        <xdr:cNvPr id="365" name="直線コネクタ 364"/>
        <xdr:cNvCxnSpPr/>
      </xdr:nvCxnSpPr>
      <xdr:spPr>
        <a:xfrm flipV="1">
          <a:off x="6972300" y="145759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6"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34670</xdr:rowOff>
    </xdr:from>
    <xdr:ext cx="469744" cy="259045"/>
    <xdr:sp macro="" textlink="">
      <xdr:nvSpPr>
        <xdr:cNvPr id="367" name="n_2aveValue【福祉施設】&#10;一人当たり面積"/>
        <xdr:cNvSpPr txBox="1"/>
      </xdr:nvSpPr>
      <xdr:spPr>
        <a:xfrm>
          <a:off x="8515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34670</xdr:rowOff>
    </xdr:from>
    <xdr:ext cx="469744" cy="259045"/>
    <xdr:sp macro="" textlink="">
      <xdr:nvSpPr>
        <xdr:cNvPr id="368" name="n_3aveValue【福祉施設】&#10;一人当たり面積"/>
        <xdr:cNvSpPr txBox="1"/>
      </xdr:nvSpPr>
      <xdr:spPr>
        <a:xfrm>
          <a:off x="76264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44648</xdr:rowOff>
    </xdr:from>
    <xdr:ext cx="469744" cy="259045"/>
    <xdr:sp macro="" textlink="">
      <xdr:nvSpPr>
        <xdr:cNvPr id="370" name="n_1mainValue【福祉施設】&#10;一人当たり面積"/>
        <xdr:cNvSpPr txBox="1"/>
      </xdr:nvSpPr>
      <xdr:spPr>
        <a:xfrm>
          <a:off x="93917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44648</xdr:rowOff>
    </xdr:from>
    <xdr:ext cx="469744" cy="259045"/>
    <xdr:sp macro="" textlink="">
      <xdr:nvSpPr>
        <xdr:cNvPr id="371" name="n_2mainValue【福祉施設】&#10;一人当たり面積"/>
        <xdr:cNvSpPr txBox="1"/>
      </xdr:nvSpPr>
      <xdr:spPr>
        <a:xfrm>
          <a:off x="8515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44648</xdr:rowOff>
    </xdr:from>
    <xdr:ext cx="469744" cy="259045"/>
    <xdr:sp macro="" textlink="">
      <xdr:nvSpPr>
        <xdr:cNvPr id="372" name="n_3mainValue【福祉施設】&#10;一人当たり面積"/>
        <xdr:cNvSpPr txBox="1"/>
      </xdr:nvSpPr>
      <xdr:spPr>
        <a:xfrm>
          <a:off x="7626427" y="146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55534</xdr:rowOff>
    </xdr:from>
    <xdr:ext cx="469744" cy="259045"/>
    <xdr:sp macro="" textlink="">
      <xdr:nvSpPr>
        <xdr:cNvPr id="373" name="n_4mainValue【福祉施設】&#10;一人当たり面積"/>
        <xdr:cNvSpPr txBox="1"/>
      </xdr:nvSpPr>
      <xdr:spPr>
        <a:xfrm>
          <a:off x="6737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398" name="直線コネクタ 397"/>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1"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2" name="直線コネクタ 401"/>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48277</xdr:rowOff>
    </xdr:from>
    <xdr:ext cx="405111" cy="259045"/>
    <xdr:sp macro="" textlink="">
      <xdr:nvSpPr>
        <xdr:cNvPr id="403" name="【市民会館】&#10;有形固定資産減価償却率平均値テキスト"/>
        <xdr:cNvSpPr txBox="1"/>
      </xdr:nvSpPr>
      <xdr:spPr>
        <a:xfrm>
          <a:off x="46736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404" name="フローチャート: 判断 403"/>
        <xdr:cNvSpPr/>
      </xdr:nvSpPr>
      <xdr:spPr>
        <a:xfrm>
          <a:off x="4584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23495</xdr:rowOff>
    </xdr:from>
    <xdr:to>
      <xdr:col>20</xdr:col>
      <xdr:colOff>38100</xdr:colOff>
      <xdr:row>103</xdr:row>
      <xdr:rowOff>125095</xdr:rowOff>
    </xdr:to>
    <xdr:sp macro="" textlink="">
      <xdr:nvSpPr>
        <xdr:cNvPr id="405" name="フローチャート: 判断 404"/>
        <xdr:cNvSpPr/>
      </xdr:nvSpPr>
      <xdr:spPr>
        <a:xfrm>
          <a:off x="3746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170180</xdr:rowOff>
    </xdr:from>
    <xdr:to>
      <xdr:col>15</xdr:col>
      <xdr:colOff>101600</xdr:colOff>
      <xdr:row>103</xdr:row>
      <xdr:rowOff>100330</xdr:rowOff>
    </xdr:to>
    <xdr:sp macro="" textlink="">
      <xdr:nvSpPr>
        <xdr:cNvPr id="406" name="フローチャート: 判断 405"/>
        <xdr:cNvSpPr/>
      </xdr:nvSpPr>
      <xdr:spPr>
        <a:xfrm>
          <a:off x="2857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8255</xdr:rowOff>
    </xdr:from>
    <xdr:to>
      <xdr:col>6</xdr:col>
      <xdr:colOff>38100</xdr:colOff>
      <xdr:row>103</xdr:row>
      <xdr:rowOff>109855</xdr:rowOff>
    </xdr:to>
    <xdr:sp macro="" textlink="">
      <xdr:nvSpPr>
        <xdr:cNvPr id="408" name="フローチャート: 判断 407"/>
        <xdr:cNvSpPr/>
      </xdr:nvSpPr>
      <xdr:spPr>
        <a:xfrm>
          <a:off x="10795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166370</xdr:rowOff>
    </xdr:from>
    <xdr:to>
      <xdr:col>24</xdr:col>
      <xdr:colOff>114300</xdr:colOff>
      <xdr:row>105</xdr:row>
      <xdr:rowOff>96520</xdr:rowOff>
    </xdr:to>
    <xdr:sp macro="" textlink="">
      <xdr:nvSpPr>
        <xdr:cNvPr id="414" name="楕円 413"/>
        <xdr:cNvSpPr/>
      </xdr:nvSpPr>
      <xdr:spPr>
        <a:xfrm>
          <a:off x="45847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144797</xdr:rowOff>
    </xdr:from>
    <xdr:ext cx="405111" cy="259045"/>
    <xdr:sp macro="" textlink="">
      <xdr:nvSpPr>
        <xdr:cNvPr id="415" name="【市民会館】&#10;有形固定資産減価償却率該当値テキスト"/>
        <xdr:cNvSpPr txBox="1"/>
      </xdr:nvSpPr>
      <xdr:spPr>
        <a:xfrm>
          <a:off x="4673600"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133986</xdr:rowOff>
    </xdr:from>
    <xdr:to>
      <xdr:col>20</xdr:col>
      <xdr:colOff>38100</xdr:colOff>
      <xdr:row>105</xdr:row>
      <xdr:rowOff>64136</xdr:rowOff>
    </xdr:to>
    <xdr:sp macro="" textlink="">
      <xdr:nvSpPr>
        <xdr:cNvPr id="416" name="楕円 415"/>
        <xdr:cNvSpPr/>
      </xdr:nvSpPr>
      <xdr:spPr>
        <a:xfrm>
          <a:off x="3746500" y="17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13336</xdr:rowOff>
    </xdr:from>
    <xdr:to>
      <xdr:col>24</xdr:col>
      <xdr:colOff>63500</xdr:colOff>
      <xdr:row>105</xdr:row>
      <xdr:rowOff>45720</xdr:rowOff>
    </xdr:to>
    <xdr:cxnSp macro="">
      <xdr:nvCxnSpPr>
        <xdr:cNvPr id="417" name="直線コネクタ 416"/>
        <xdr:cNvCxnSpPr/>
      </xdr:nvCxnSpPr>
      <xdr:spPr>
        <a:xfrm>
          <a:off x="3797300" y="1801558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101600</xdr:rowOff>
    </xdr:from>
    <xdr:to>
      <xdr:col>15</xdr:col>
      <xdr:colOff>101600</xdr:colOff>
      <xdr:row>105</xdr:row>
      <xdr:rowOff>31750</xdr:rowOff>
    </xdr:to>
    <xdr:sp macro="" textlink="">
      <xdr:nvSpPr>
        <xdr:cNvPr id="418" name="楕円 417"/>
        <xdr:cNvSpPr/>
      </xdr:nvSpPr>
      <xdr:spPr>
        <a:xfrm>
          <a:off x="2857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152400</xdr:rowOff>
    </xdr:from>
    <xdr:to>
      <xdr:col>19</xdr:col>
      <xdr:colOff>177800</xdr:colOff>
      <xdr:row>105</xdr:row>
      <xdr:rowOff>13336</xdr:rowOff>
    </xdr:to>
    <xdr:cxnSp macro="">
      <xdr:nvCxnSpPr>
        <xdr:cNvPr id="419" name="直線コネクタ 418"/>
        <xdr:cNvCxnSpPr/>
      </xdr:nvCxnSpPr>
      <xdr:spPr>
        <a:xfrm>
          <a:off x="2908300" y="179832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69214</xdr:rowOff>
    </xdr:from>
    <xdr:to>
      <xdr:col>10</xdr:col>
      <xdr:colOff>165100</xdr:colOff>
      <xdr:row>104</xdr:row>
      <xdr:rowOff>170814</xdr:rowOff>
    </xdr:to>
    <xdr:sp macro="" textlink="">
      <xdr:nvSpPr>
        <xdr:cNvPr id="420" name="楕円 419"/>
        <xdr:cNvSpPr/>
      </xdr:nvSpPr>
      <xdr:spPr>
        <a:xfrm>
          <a:off x="1968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120014</xdr:rowOff>
    </xdr:from>
    <xdr:to>
      <xdr:col>15</xdr:col>
      <xdr:colOff>50800</xdr:colOff>
      <xdr:row>104</xdr:row>
      <xdr:rowOff>152400</xdr:rowOff>
    </xdr:to>
    <xdr:cxnSp macro="">
      <xdr:nvCxnSpPr>
        <xdr:cNvPr id="421" name="直線コネクタ 420"/>
        <xdr:cNvCxnSpPr/>
      </xdr:nvCxnSpPr>
      <xdr:spPr>
        <a:xfrm>
          <a:off x="2019300" y="1795081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34925</xdr:rowOff>
    </xdr:from>
    <xdr:to>
      <xdr:col>6</xdr:col>
      <xdr:colOff>38100</xdr:colOff>
      <xdr:row>104</xdr:row>
      <xdr:rowOff>136525</xdr:rowOff>
    </xdr:to>
    <xdr:sp macro="" textlink="">
      <xdr:nvSpPr>
        <xdr:cNvPr id="422" name="楕円 421"/>
        <xdr:cNvSpPr/>
      </xdr:nvSpPr>
      <xdr:spPr>
        <a:xfrm>
          <a:off x="1079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85725</xdr:rowOff>
    </xdr:from>
    <xdr:to>
      <xdr:col>10</xdr:col>
      <xdr:colOff>114300</xdr:colOff>
      <xdr:row>104</xdr:row>
      <xdr:rowOff>120014</xdr:rowOff>
    </xdr:to>
    <xdr:cxnSp macro="">
      <xdr:nvCxnSpPr>
        <xdr:cNvPr id="423" name="直線コネクタ 422"/>
        <xdr:cNvCxnSpPr/>
      </xdr:nvCxnSpPr>
      <xdr:spPr>
        <a:xfrm>
          <a:off x="1130300" y="179165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141622</xdr:rowOff>
    </xdr:from>
    <xdr:ext cx="405111" cy="259045"/>
    <xdr:sp macro="" textlink="">
      <xdr:nvSpPr>
        <xdr:cNvPr id="424" name="n_1aveValue【市民会館】&#10;有形固定資産減価償却率"/>
        <xdr:cNvSpPr txBox="1"/>
      </xdr:nvSpPr>
      <xdr:spPr>
        <a:xfrm>
          <a:off x="35820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25" name="n_2aveValue【市民会館】&#10;有形固定資産減価償却率"/>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126382</xdr:rowOff>
    </xdr:from>
    <xdr:ext cx="405111" cy="259045"/>
    <xdr:sp macro="" textlink="">
      <xdr:nvSpPr>
        <xdr:cNvPr id="427" name="n_4aveValue【市民会館】&#10;有形固定資産減価償却率"/>
        <xdr:cNvSpPr txBox="1"/>
      </xdr:nvSpPr>
      <xdr:spPr>
        <a:xfrm>
          <a:off x="9277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55263</xdr:rowOff>
    </xdr:from>
    <xdr:ext cx="405111" cy="259045"/>
    <xdr:sp macro="" textlink="">
      <xdr:nvSpPr>
        <xdr:cNvPr id="428" name="n_1mainValue【市民会館】&#10;有形固定資産減価償却率"/>
        <xdr:cNvSpPr txBox="1"/>
      </xdr:nvSpPr>
      <xdr:spPr>
        <a:xfrm>
          <a:off x="35820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22877</xdr:rowOff>
    </xdr:from>
    <xdr:ext cx="405111" cy="259045"/>
    <xdr:sp macro="" textlink="">
      <xdr:nvSpPr>
        <xdr:cNvPr id="429" name="n_2mainValue【市民会館】&#10;有形固定資産減価償却率"/>
        <xdr:cNvSpPr txBox="1"/>
      </xdr:nvSpPr>
      <xdr:spPr>
        <a:xfrm>
          <a:off x="2705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161941</xdr:rowOff>
    </xdr:from>
    <xdr:ext cx="405111" cy="259045"/>
    <xdr:sp macro="" textlink="">
      <xdr:nvSpPr>
        <xdr:cNvPr id="430" name="n_3mainValue【市民会館】&#10;有形固定資産減価償却率"/>
        <xdr:cNvSpPr txBox="1"/>
      </xdr:nvSpPr>
      <xdr:spPr>
        <a:xfrm>
          <a:off x="1816744"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127652</xdr:rowOff>
    </xdr:from>
    <xdr:ext cx="405111" cy="259045"/>
    <xdr:sp macro="" textlink="">
      <xdr:nvSpPr>
        <xdr:cNvPr id="431" name="n_4mainValue【市民会館】&#10;有形固定資産減価償却率"/>
        <xdr:cNvSpPr txBox="1"/>
      </xdr:nvSpPr>
      <xdr:spPr>
        <a:xfrm>
          <a:off x="9277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116205</xdr:rowOff>
    </xdr:from>
    <xdr:to>
      <xdr:col>54</xdr:col>
      <xdr:colOff>189865</xdr:colOff>
      <xdr:row>107</xdr:row>
      <xdr:rowOff>104775</xdr:rowOff>
    </xdr:to>
    <xdr:cxnSp macro="">
      <xdr:nvCxnSpPr>
        <xdr:cNvPr id="451" name="直線コネクタ 450"/>
        <xdr:cNvCxnSpPr/>
      </xdr:nvCxnSpPr>
      <xdr:spPr>
        <a:xfrm flipV="1">
          <a:off x="10476865" y="1726120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62882</xdr:rowOff>
    </xdr:from>
    <xdr:ext cx="469744" cy="259045"/>
    <xdr:sp macro="" textlink="">
      <xdr:nvSpPr>
        <xdr:cNvPr id="454" name="【市民会館】&#10;一人当たり面積最大値テキスト"/>
        <xdr:cNvSpPr txBox="1"/>
      </xdr:nvSpPr>
      <xdr:spPr>
        <a:xfrm>
          <a:off x="10515600" y="1703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116205</xdr:rowOff>
    </xdr:from>
    <xdr:to>
      <xdr:col>55</xdr:col>
      <xdr:colOff>88900</xdr:colOff>
      <xdr:row>100</xdr:row>
      <xdr:rowOff>116205</xdr:rowOff>
    </xdr:to>
    <xdr:cxnSp macro="">
      <xdr:nvCxnSpPr>
        <xdr:cNvPr id="455" name="直線コネクタ 454"/>
        <xdr:cNvCxnSpPr/>
      </xdr:nvCxnSpPr>
      <xdr:spPr>
        <a:xfrm>
          <a:off x="10388600" y="1726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56" name="【市民会館】&#10;一人当たり面積平均値テキスト"/>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57" name="フローチャート: 判断 456"/>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58" name="フローチャート: 判断 457"/>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59" name="フローチャート: 判断 458"/>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60" name="フローチャート: 判断 459"/>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xdr:rowOff>
    </xdr:from>
    <xdr:to>
      <xdr:col>36</xdr:col>
      <xdr:colOff>165100</xdr:colOff>
      <xdr:row>105</xdr:row>
      <xdr:rowOff>109855</xdr:rowOff>
    </xdr:to>
    <xdr:sp macro="" textlink="">
      <xdr:nvSpPr>
        <xdr:cNvPr id="461" name="フローチャート: 判断 460"/>
        <xdr:cNvSpPr/>
      </xdr:nvSpPr>
      <xdr:spPr>
        <a:xfrm>
          <a:off x="6921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151130</xdr:rowOff>
    </xdr:from>
    <xdr:to>
      <xdr:col>55</xdr:col>
      <xdr:colOff>50800</xdr:colOff>
      <xdr:row>105</xdr:row>
      <xdr:rowOff>81280</xdr:rowOff>
    </xdr:to>
    <xdr:sp macro="" textlink="">
      <xdr:nvSpPr>
        <xdr:cNvPr id="467" name="楕円 466"/>
        <xdr:cNvSpPr/>
      </xdr:nvSpPr>
      <xdr:spPr>
        <a:xfrm>
          <a:off x="10426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2557</xdr:rowOff>
    </xdr:from>
    <xdr:ext cx="469744" cy="259045"/>
    <xdr:sp macro="" textlink="">
      <xdr:nvSpPr>
        <xdr:cNvPr id="468" name="【市民会館】&#10;一人当たり面積該当値テキスト"/>
        <xdr:cNvSpPr txBox="1"/>
      </xdr:nvSpPr>
      <xdr:spPr>
        <a:xfrm>
          <a:off x="10515600"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156845</xdr:rowOff>
    </xdr:from>
    <xdr:to>
      <xdr:col>50</xdr:col>
      <xdr:colOff>165100</xdr:colOff>
      <xdr:row>105</xdr:row>
      <xdr:rowOff>86995</xdr:rowOff>
    </xdr:to>
    <xdr:sp macro="" textlink="">
      <xdr:nvSpPr>
        <xdr:cNvPr id="469" name="楕円 468"/>
        <xdr:cNvSpPr/>
      </xdr:nvSpPr>
      <xdr:spPr>
        <a:xfrm>
          <a:off x="9588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30480</xdr:rowOff>
    </xdr:from>
    <xdr:to>
      <xdr:col>55</xdr:col>
      <xdr:colOff>0</xdr:colOff>
      <xdr:row>105</xdr:row>
      <xdr:rowOff>36195</xdr:rowOff>
    </xdr:to>
    <xdr:cxnSp macro="">
      <xdr:nvCxnSpPr>
        <xdr:cNvPr id="470" name="直線コネクタ 469"/>
        <xdr:cNvCxnSpPr/>
      </xdr:nvCxnSpPr>
      <xdr:spPr>
        <a:xfrm flipV="1">
          <a:off x="9639300" y="180327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156845</xdr:rowOff>
    </xdr:from>
    <xdr:to>
      <xdr:col>46</xdr:col>
      <xdr:colOff>38100</xdr:colOff>
      <xdr:row>105</xdr:row>
      <xdr:rowOff>86995</xdr:rowOff>
    </xdr:to>
    <xdr:sp macro="" textlink="">
      <xdr:nvSpPr>
        <xdr:cNvPr id="471" name="楕円 470"/>
        <xdr:cNvSpPr/>
      </xdr:nvSpPr>
      <xdr:spPr>
        <a:xfrm>
          <a:off x="8699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36195</xdr:rowOff>
    </xdr:from>
    <xdr:to>
      <xdr:col>50</xdr:col>
      <xdr:colOff>114300</xdr:colOff>
      <xdr:row>105</xdr:row>
      <xdr:rowOff>36195</xdr:rowOff>
    </xdr:to>
    <xdr:cxnSp macro="">
      <xdr:nvCxnSpPr>
        <xdr:cNvPr id="472" name="直線コネクタ 471"/>
        <xdr:cNvCxnSpPr/>
      </xdr:nvCxnSpPr>
      <xdr:spPr>
        <a:xfrm>
          <a:off x="8750300" y="18038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156845</xdr:rowOff>
    </xdr:from>
    <xdr:to>
      <xdr:col>41</xdr:col>
      <xdr:colOff>101600</xdr:colOff>
      <xdr:row>105</xdr:row>
      <xdr:rowOff>86995</xdr:rowOff>
    </xdr:to>
    <xdr:sp macro="" textlink="">
      <xdr:nvSpPr>
        <xdr:cNvPr id="473" name="楕円 472"/>
        <xdr:cNvSpPr/>
      </xdr:nvSpPr>
      <xdr:spPr>
        <a:xfrm>
          <a:off x="7810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36195</xdr:rowOff>
    </xdr:from>
    <xdr:to>
      <xdr:col>45</xdr:col>
      <xdr:colOff>177800</xdr:colOff>
      <xdr:row>105</xdr:row>
      <xdr:rowOff>36195</xdr:rowOff>
    </xdr:to>
    <xdr:cxnSp macro="">
      <xdr:nvCxnSpPr>
        <xdr:cNvPr id="474" name="直線コネクタ 473"/>
        <xdr:cNvCxnSpPr/>
      </xdr:nvCxnSpPr>
      <xdr:spPr>
        <a:xfrm>
          <a:off x="7861300" y="18038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475" name="楕円 474"/>
        <xdr:cNvSpPr/>
      </xdr:nvSpPr>
      <xdr:spPr>
        <a:xfrm>
          <a:off x="6921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36195</xdr:rowOff>
    </xdr:from>
    <xdr:to>
      <xdr:col>41</xdr:col>
      <xdr:colOff>50800</xdr:colOff>
      <xdr:row>105</xdr:row>
      <xdr:rowOff>36195</xdr:rowOff>
    </xdr:to>
    <xdr:cxnSp macro="">
      <xdr:nvCxnSpPr>
        <xdr:cNvPr id="476" name="直線コネクタ 475"/>
        <xdr:cNvCxnSpPr/>
      </xdr:nvCxnSpPr>
      <xdr:spPr>
        <a:xfrm>
          <a:off x="6972300" y="180384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477" name="n_1aveValue【市民会館】&#10;一人当たり面積"/>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78" name="n_2aveValue【市民会館】&#10;一人当たり面積"/>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112413</xdr:rowOff>
    </xdr:from>
    <xdr:ext cx="469744" cy="259045"/>
    <xdr:sp macro="" textlink="">
      <xdr:nvSpPr>
        <xdr:cNvPr id="479" name="n_3aveValue【市民会館】&#10;一人当たり面積"/>
        <xdr:cNvSpPr txBox="1"/>
      </xdr:nvSpPr>
      <xdr:spPr>
        <a:xfrm>
          <a:off x="7626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100982</xdr:rowOff>
    </xdr:from>
    <xdr:ext cx="469744" cy="259045"/>
    <xdr:sp macro="" textlink="">
      <xdr:nvSpPr>
        <xdr:cNvPr id="480" name="n_4aveValue【市民会館】&#10;一人当たり面積"/>
        <xdr:cNvSpPr txBox="1"/>
      </xdr:nvSpPr>
      <xdr:spPr>
        <a:xfrm>
          <a:off x="6737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103522</xdr:rowOff>
    </xdr:from>
    <xdr:ext cx="469744" cy="259045"/>
    <xdr:sp macro="" textlink="">
      <xdr:nvSpPr>
        <xdr:cNvPr id="481" name="n_1mainValue【市民会館】&#10;一人当たり面積"/>
        <xdr:cNvSpPr txBox="1"/>
      </xdr:nvSpPr>
      <xdr:spPr>
        <a:xfrm>
          <a:off x="93917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103522</xdr:rowOff>
    </xdr:from>
    <xdr:ext cx="469744" cy="259045"/>
    <xdr:sp macro="" textlink="">
      <xdr:nvSpPr>
        <xdr:cNvPr id="482" name="n_2mainValue【市民会館】&#10;一人当たり面積"/>
        <xdr:cNvSpPr txBox="1"/>
      </xdr:nvSpPr>
      <xdr:spPr>
        <a:xfrm>
          <a:off x="8515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103522</xdr:rowOff>
    </xdr:from>
    <xdr:ext cx="469744" cy="259045"/>
    <xdr:sp macro="" textlink="">
      <xdr:nvSpPr>
        <xdr:cNvPr id="483" name="n_3mainValue【市民会館】&#10;一人当たり面積"/>
        <xdr:cNvSpPr txBox="1"/>
      </xdr:nvSpPr>
      <xdr:spPr>
        <a:xfrm>
          <a:off x="7626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103522</xdr:rowOff>
    </xdr:from>
    <xdr:ext cx="469744" cy="259045"/>
    <xdr:sp macro="" textlink="">
      <xdr:nvSpPr>
        <xdr:cNvPr id="484" name="n_4mainValue【市民会館】&#10;一人当たり面積"/>
        <xdr:cNvSpPr txBox="1"/>
      </xdr:nvSpPr>
      <xdr:spPr>
        <a:xfrm>
          <a:off x="6737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41</xdr:row>
      <xdr:rowOff>100965</xdr:rowOff>
    </xdr:to>
    <xdr:cxnSp macro="">
      <xdr:nvCxnSpPr>
        <xdr:cNvPr id="509" name="直線コネクタ 508"/>
        <xdr:cNvCxnSpPr/>
      </xdr:nvCxnSpPr>
      <xdr:spPr>
        <a:xfrm flipV="1">
          <a:off x="16318864" y="568452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104792</xdr:rowOff>
    </xdr:from>
    <xdr:ext cx="405111" cy="259045"/>
    <xdr:sp macro="" textlink="">
      <xdr:nvSpPr>
        <xdr:cNvPr id="510" name="【一般廃棄物処理施設】&#10;有形固定資産減価償却率最小値テキスト"/>
        <xdr:cNvSpPr txBox="1"/>
      </xdr:nvSpPr>
      <xdr:spPr>
        <a:xfrm>
          <a:off x="16357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100965</xdr:rowOff>
    </xdr:from>
    <xdr:to>
      <xdr:col>86</xdr:col>
      <xdr:colOff>25400</xdr:colOff>
      <xdr:row>41</xdr:row>
      <xdr:rowOff>100965</xdr:rowOff>
    </xdr:to>
    <xdr:cxnSp macro="">
      <xdr:nvCxnSpPr>
        <xdr:cNvPr id="511" name="直線コネクタ 510"/>
        <xdr:cNvCxnSpPr/>
      </xdr:nvCxnSpPr>
      <xdr:spPr>
        <a:xfrm>
          <a:off x="16230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512" name="【一般廃棄物処理施設】&#10;有形固定資産減価償却率最大値テキスト"/>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513" name="直線コネクタ 512"/>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82567</xdr:rowOff>
    </xdr:from>
    <xdr:ext cx="405111" cy="259045"/>
    <xdr:sp macro="" textlink="">
      <xdr:nvSpPr>
        <xdr:cNvPr id="514" name="【一般廃棄物処理施設】&#10;有形固定資産減価償却率平均値テキスト"/>
        <xdr:cNvSpPr txBox="1"/>
      </xdr:nvSpPr>
      <xdr:spPr>
        <a:xfrm>
          <a:off x="16357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515" name="フローチャート: 判断 514"/>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44450</xdr:rowOff>
    </xdr:from>
    <xdr:to>
      <xdr:col>81</xdr:col>
      <xdr:colOff>101600</xdr:colOff>
      <xdr:row>37</xdr:row>
      <xdr:rowOff>146050</xdr:rowOff>
    </xdr:to>
    <xdr:sp macro="" textlink="">
      <xdr:nvSpPr>
        <xdr:cNvPr id="516" name="フローチャート: 判断 515"/>
        <xdr:cNvSpPr/>
      </xdr:nvSpPr>
      <xdr:spPr>
        <a:xfrm>
          <a:off x="15430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17" name="フローチャート: 判断 516"/>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61595</xdr:rowOff>
    </xdr:from>
    <xdr:to>
      <xdr:col>72</xdr:col>
      <xdr:colOff>38100</xdr:colOff>
      <xdr:row>37</xdr:row>
      <xdr:rowOff>163195</xdr:rowOff>
    </xdr:to>
    <xdr:sp macro="" textlink="">
      <xdr:nvSpPr>
        <xdr:cNvPr id="518" name="フローチャート: 判断 517"/>
        <xdr:cNvSpPr/>
      </xdr:nvSpPr>
      <xdr:spPr>
        <a:xfrm>
          <a:off x="13652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65405</xdr:rowOff>
    </xdr:from>
    <xdr:to>
      <xdr:col>67</xdr:col>
      <xdr:colOff>101600</xdr:colOff>
      <xdr:row>37</xdr:row>
      <xdr:rowOff>167005</xdr:rowOff>
    </xdr:to>
    <xdr:sp macro="" textlink="">
      <xdr:nvSpPr>
        <xdr:cNvPr id="519" name="フローチャート: 判断 518"/>
        <xdr:cNvSpPr/>
      </xdr:nvSpPr>
      <xdr:spPr>
        <a:xfrm>
          <a:off x="12763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109220</xdr:rowOff>
    </xdr:from>
    <xdr:to>
      <xdr:col>85</xdr:col>
      <xdr:colOff>177800</xdr:colOff>
      <xdr:row>39</xdr:row>
      <xdr:rowOff>39370</xdr:rowOff>
    </xdr:to>
    <xdr:sp macro="" textlink="">
      <xdr:nvSpPr>
        <xdr:cNvPr id="525" name="楕円 524"/>
        <xdr:cNvSpPr/>
      </xdr:nvSpPr>
      <xdr:spPr>
        <a:xfrm>
          <a:off x="16268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87647</xdr:rowOff>
    </xdr:from>
    <xdr:ext cx="405111" cy="259045"/>
    <xdr:sp macro="" textlink="">
      <xdr:nvSpPr>
        <xdr:cNvPr id="526" name="【一般廃棄物処理施設】&#10;有形固定資産減価償却率該当値テキスト"/>
        <xdr:cNvSpPr txBox="1"/>
      </xdr:nvSpPr>
      <xdr:spPr>
        <a:xfrm>
          <a:off x="16357600"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61595</xdr:rowOff>
    </xdr:from>
    <xdr:to>
      <xdr:col>81</xdr:col>
      <xdr:colOff>101600</xdr:colOff>
      <xdr:row>38</xdr:row>
      <xdr:rowOff>163195</xdr:rowOff>
    </xdr:to>
    <xdr:sp macro="" textlink="">
      <xdr:nvSpPr>
        <xdr:cNvPr id="527" name="楕円 526"/>
        <xdr:cNvSpPr/>
      </xdr:nvSpPr>
      <xdr:spPr>
        <a:xfrm>
          <a:off x="15430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112395</xdr:rowOff>
    </xdr:from>
    <xdr:to>
      <xdr:col>85</xdr:col>
      <xdr:colOff>127000</xdr:colOff>
      <xdr:row>38</xdr:row>
      <xdr:rowOff>160020</xdr:rowOff>
    </xdr:to>
    <xdr:cxnSp macro="">
      <xdr:nvCxnSpPr>
        <xdr:cNvPr id="528" name="直線コネクタ 527"/>
        <xdr:cNvCxnSpPr/>
      </xdr:nvCxnSpPr>
      <xdr:spPr>
        <a:xfrm>
          <a:off x="15481300" y="66274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29" name="楕円 528"/>
        <xdr:cNvSpPr/>
      </xdr:nvSpPr>
      <xdr:spPr>
        <a:xfrm>
          <a:off x="14541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112395</xdr:rowOff>
    </xdr:from>
    <xdr:to>
      <xdr:col>81</xdr:col>
      <xdr:colOff>50800</xdr:colOff>
      <xdr:row>39</xdr:row>
      <xdr:rowOff>64770</xdr:rowOff>
    </xdr:to>
    <xdr:cxnSp macro="">
      <xdr:nvCxnSpPr>
        <xdr:cNvPr id="530" name="直線コネクタ 529"/>
        <xdr:cNvCxnSpPr/>
      </xdr:nvCxnSpPr>
      <xdr:spPr>
        <a:xfrm flipV="1">
          <a:off x="14592300" y="662749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143510</xdr:rowOff>
    </xdr:from>
    <xdr:to>
      <xdr:col>72</xdr:col>
      <xdr:colOff>38100</xdr:colOff>
      <xdr:row>39</xdr:row>
      <xdr:rowOff>73660</xdr:rowOff>
    </xdr:to>
    <xdr:sp macro="" textlink="">
      <xdr:nvSpPr>
        <xdr:cNvPr id="531" name="楕円 530"/>
        <xdr:cNvSpPr/>
      </xdr:nvSpPr>
      <xdr:spPr>
        <a:xfrm>
          <a:off x="13652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22860</xdr:rowOff>
    </xdr:from>
    <xdr:to>
      <xdr:col>76</xdr:col>
      <xdr:colOff>114300</xdr:colOff>
      <xdr:row>39</xdr:row>
      <xdr:rowOff>64770</xdr:rowOff>
    </xdr:to>
    <xdr:cxnSp macro="">
      <xdr:nvCxnSpPr>
        <xdr:cNvPr id="532" name="直線コネクタ 531"/>
        <xdr:cNvCxnSpPr/>
      </xdr:nvCxnSpPr>
      <xdr:spPr>
        <a:xfrm>
          <a:off x="13703300" y="67094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99695</xdr:rowOff>
    </xdr:from>
    <xdr:to>
      <xdr:col>67</xdr:col>
      <xdr:colOff>101600</xdr:colOff>
      <xdr:row>39</xdr:row>
      <xdr:rowOff>29845</xdr:rowOff>
    </xdr:to>
    <xdr:sp macro="" textlink="">
      <xdr:nvSpPr>
        <xdr:cNvPr id="533" name="楕円 532"/>
        <xdr:cNvSpPr/>
      </xdr:nvSpPr>
      <xdr:spPr>
        <a:xfrm>
          <a:off x="12763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150495</xdr:rowOff>
    </xdr:from>
    <xdr:to>
      <xdr:col>71</xdr:col>
      <xdr:colOff>177800</xdr:colOff>
      <xdr:row>39</xdr:row>
      <xdr:rowOff>22860</xdr:rowOff>
    </xdr:to>
    <xdr:cxnSp macro="">
      <xdr:nvCxnSpPr>
        <xdr:cNvPr id="534" name="直線コネクタ 533"/>
        <xdr:cNvCxnSpPr/>
      </xdr:nvCxnSpPr>
      <xdr:spPr>
        <a:xfrm>
          <a:off x="12814300" y="66655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162577</xdr:rowOff>
    </xdr:from>
    <xdr:ext cx="405111" cy="259045"/>
    <xdr:sp macro="" textlink="">
      <xdr:nvSpPr>
        <xdr:cNvPr id="535" name="n_1aveValue【一般廃棄物処理施設】&#10;有形固定資産減価償却率"/>
        <xdr:cNvSpPr txBox="1"/>
      </xdr:nvSpPr>
      <xdr:spPr>
        <a:xfrm>
          <a:off x="152660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36" name="n_2aveValue【一般廃棄物処理施設】&#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8272</xdr:rowOff>
    </xdr:from>
    <xdr:ext cx="405111" cy="259045"/>
    <xdr:sp macro="" textlink="">
      <xdr:nvSpPr>
        <xdr:cNvPr id="537" name="n_3aveValue【一般廃棄物処理施設】&#10;有形固定資産減価償却率"/>
        <xdr:cNvSpPr txBox="1"/>
      </xdr:nvSpPr>
      <xdr:spPr>
        <a:xfrm>
          <a:off x="13500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12082</xdr:rowOff>
    </xdr:from>
    <xdr:ext cx="405111" cy="259045"/>
    <xdr:sp macro="" textlink="">
      <xdr:nvSpPr>
        <xdr:cNvPr id="538" name="n_4aveValue【一般廃棄物処理施設】&#10;有形固定資産減価償却率"/>
        <xdr:cNvSpPr txBox="1"/>
      </xdr:nvSpPr>
      <xdr:spPr>
        <a:xfrm>
          <a:off x="12611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154322</xdr:rowOff>
    </xdr:from>
    <xdr:ext cx="405111" cy="259045"/>
    <xdr:sp macro="" textlink="">
      <xdr:nvSpPr>
        <xdr:cNvPr id="539" name="n_1mainValue【一般廃棄物処理施設】&#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40" name="n_2mainValue【一般廃棄物処理施設】&#10;有形固定資産減価償却率"/>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64787</xdr:rowOff>
    </xdr:from>
    <xdr:ext cx="405111" cy="259045"/>
    <xdr:sp macro="" textlink="">
      <xdr:nvSpPr>
        <xdr:cNvPr id="541" name="n_3mainValue【一般廃棄物処理施設】&#10;有形固定資産減価償却率"/>
        <xdr:cNvSpPr txBox="1"/>
      </xdr:nvSpPr>
      <xdr:spPr>
        <a:xfrm>
          <a:off x="135007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20972</xdr:rowOff>
    </xdr:from>
    <xdr:ext cx="405111" cy="259045"/>
    <xdr:sp macro="" textlink="">
      <xdr:nvSpPr>
        <xdr:cNvPr id="542" name="n_4mainValue【一般廃棄物処理施設】&#10;有形固定資産減価償却率"/>
        <xdr:cNvSpPr txBox="1"/>
      </xdr:nvSpPr>
      <xdr:spPr>
        <a:xfrm>
          <a:off x="126117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83188</xdr:rowOff>
    </xdr:from>
    <xdr:to>
      <xdr:col>116</xdr:col>
      <xdr:colOff>62864</xdr:colOff>
      <xdr:row>42</xdr:row>
      <xdr:rowOff>17526</xdr:rowOff>
    </xdr:to>
    <xdr:cxnSp macro="">
      <xdr:nvCxnSpPr>
        <xdr:cNvPr id="566" name="直線コネクタ 565"/>
        <xdr:cNvCxnSpPr/>
      </xdr:nvCxnSpPr>
      <xdr:spPr>
        <a:xfrm flipV="1">
          <a:off x="22160864" y="5741038"/>
          <a:ext cx="0" cy="1477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21353</xdr:rowOff>
    </xdr:from>
    <xdr:ext cx="469744" cy="259045"/>
    <xdr:sp macro="" textlink="">
      <xdr:nvSpPr>
        <xdr:cNvPr id="567" name="【一般廃棄物処理施設】&#10;一人当たり有形固定資産（償却資産）額最小値テキスト"/>
        <xdr:cNvSpPr txBox="1"/>
      </xdr:nvSpPr>
      <xdr:spPr>
        <a:xfrm>
          <a:off x="22199600" y="722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17526</xdr:rowOff>
    </xdr:from>
    <xdr:to>
      <xdr:col>116</xdr:col>
      <xdr:colOff>152400</xdr:colOff>
      <xdr:row>42</xdr:row>
      <xdr:rowOff>17526</xdr:rowOff>
    </xdr:to>
    <xdr:cxnSp macro="">
      <xdr:nvCxnSpPr>
        <xdr:cNvPr id="568" name="直線コネクタ 567"/>
        <xdr:cNvCxnSpPr/>
      </xdr:nvCxnSpPr>
      <xdr:spPr>
        <a:xfrm>
          <a:off x="22072600" y="721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29865</xdr:rowOff>
    </xdr:from>
    <xdr:ext cx="599010" cy="259045"/>
    <xdr:sp macro="" textlink="">
      <xdr:nvSpPr>
        <xdr:cNvPr id="569" name="【一般廃棄物処理施設】&#10;一人当たり有形固定資産（償却資産）額最大値テキスト"/>
        <xdr:cNvSpPr txBox="1"/>
      </xdr:nvSpPr>
      <xdr:spPr>
        <a:xfrm>
          <a:off x="22199600" y="551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83188</xdr:rowOff>
    </xdr:from>
    <xdr:to>
      <xdr:col>116</xdr:col>
      <xdr:colOff>152400</xdr:colOff>
      <xdr:row>33</xdr:row>
      <xdr:rowOff>83188</xdr:rowOff>
    </xdr:to>
    <xdr:cxnSp macro="">
      <xdr:nvCxnSpPr>
        <xdr:cNvPr id="570" name="直線コネクタ 569"/>
        <xdr:cNvCxnSpPr/>
      </xdr:nvCxnSpPr>
      <xdr:spPr>
        <a:xfrm>
          <a:off x="22072600" y="574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133842</xdr:rowOff>
    </xdr:from>
    <xdr:ext cx="534377" cy="259045"/>
    <xdr:sp macro="" textlink="">
      <xdr:nvSpPr>
        <xdr:cNvPr id="571" name="【一般廃棄物処理施設】&#10;一人当たり有形固定資産（償却資産）額平均値テキスト"/>
        <xdr:cNvSpPr txBox="1"/>
      </xdr:nvSpPr>
      <xdr:spPr>
        <a:xfrm>
          <a:off x="22199600" y="6477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110965</xdr:rowOff>
    </xdr:from>
    <xdr:to>
      <xdr:col>116</xdr:col>
      <xdr:colOff>114300</xdr:colOff>
      <xdr:row>39</xdr:row>
      <xdr:rowOff>41115</xdr:rowOff>
    </xdr:to>
    <xdr:sp macro="" textlink="">
      <xdr:nvSpPr>
        <xdr:cNvPr id="572" name="フローチャート: 判断 571"/>
        <xdr:cNvSpPr/>
      </xdr:nvSpPr>
      <xdr:spPr>
        <a:xfrm>
          <a:off x="22110700" y="662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129885</xdr:rowOff>
    </xdr:from>
    <xdr:to>
      <xdr:col>112</xdr:col>
      <xdr:colOff>38100</xdr:colOff>
      <xdr:row>39</xdr:row>
      <xdr:rowOff>60035</xdr:rowOff>
    </xdr:to>
    <xdr:sp macro="" textlink="">
      <xdr:nvSpPr>
        <xdr:cNvPr id="573" name="フローチャート: 判断 572"/>
        <xdr:cNvSpPr/>
      </xdr:nvSpPr>
      <xdr:spPr>
        <a:xfrm>
          <a:off x="21272500" y="664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143495</xdr:rowOff>
    </xdr:from>
    <xdr:to>
      <xdr:col>107</xdr:col>
      <xdr:colOff>101600</xdr:colOff>
      <xdr:row>39</xdr:row>
      <xdr:rowOff>73645</xdr:rowOff>
    </xdr:to>
    <xdr:sp macro="" textlink="">
      <xdr:nvSpPr>
        <xdr:cNvPr id="574" name="フローチャート: 判断 573"/>
        <xdr:cNvSpPr/>
      </xdr:nvSpPr>
      <xdr:spPr>
        <a:xfrm>
          <a:off x="20383500" y="66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168877</xdr:rowOff>
    </xdr:from>
    <xdr:to>
      <xdr:col>102</xdr:col>
      <xdr:colOff>165100</xdr:colOff>
      <xdr:row>39</xdr:row>
      <xdr:rowOff>99027</xdr:rowOff>
    </xdr:to>
    <xdr:sp macro="" textlink="">
      <xdr:nvSpPr>
        <xdr:cNvPr id="575" name="フローチャート: 判断 574"/>
        <xdr:cNvSpPr/>
      </xdr:nvSpPr>
      <xdr:spPr>
        <a:xfrm>
          <a:off x="19494500" y="66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168946</xdr:rowOff>
    </xdr:from>
    <xdr:to>
      <xdr:col>98</xdr:col>
      <xdr:colOff>38100</xdr:colOff>
      <xdr:row>39</xdr:row>
      <xdr:rowOff>99096</xdr:rowOff>
    </xdr:to>
    <xdr:sp macro="" textlink="">
      <xdr:nvSpPr>
        <xdr:cNvPr id="576" name="フローチャート: 判断 575"/>
        <xdr:cNvSpPr/>
      </xdr:nvSpPr>
      <xdr:spPr>
        <a:xfrm>
          <a:off x="18605500" y="668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43352</xdr:rowOff>
    </xdr:from>
    <xdr:to>
      <xdr:col>116</xdr:col>
      <xdr:colOff>114300</xdr:colOff>
      <xdr:row>41</xdr:row>
      <xdr:rowOff>144952</xdr:rowOff>
    </xdr:to>
    <xdr:sp macro="" textlink="">
      <xdr:nvSpPr>
        <xdr:cNvPr id="582" name="楕円 581"/>
        <xdr:cNvSpPr/>
      </xdr:nvSpPr>
      <xdr:spPr>
        <a:xfrm>
          <a:off x="22110700" y="707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129729</xdr:rowOff>
    </xdr:from>
    <xdr:ext cx="534377" cy="259045"/>
    <xdr:sp macro="" textlink="">
      <xdr:nvSpPr>
        <xdr:cNvPr id="583" name="【一般廃棄物処理施設】&#10;一人当たり有形固定資産（償却資産）額該当値テキスト"/>
        <xdr:cNvSpPr txBox="1"/>
      </xdr:nvSpPr>
      <xdr:spPr>
        <a:xfrm>
          <a:off x="22199600" y="698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43756</xdr:rowOff>
    </xdr:from>
    <xdr:to>
      <xdr:col>112</xdr:col>
      <xdr:colOff>38100</xdr:colOff>
      <xdr:row>41</xdr:row>
      <xdr:rowOff>145356</xdr:rowOff>
    </xdr:to>
    <xdr:sp macro="" textlink="">
      <xdr:nvSpPr>
        <xdr:cNvPr id="584" name="楕円 583"/>
        <xdr:cNvSpPr/>
      </xdr:nvSpPr>
      <xdr:spPr>
        <a:xfrm>
          <a:off x="21272500" y="707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94152</xdr:rowOff>
    </xdr:from>
    <xdr:to>
      <xdr:col>116</xdr:col>
      <xdr:colOff>63500</xdr:colOff>
      <xdr:row>41</xdr:row>
      <xdr:rowOff>94556</xdr:rowOff>
    </xdr:to>
    <xdr:cxnSp macro="">
      <xdr:nvCxnSpPr>
        <xdr:cNvPr id="585" name="直線コネクタ 584"/>
        <xdr:cNvCxnSpPr/>
      </xdr:nvCxnSpPr>
      <xdr:spPr>
        <a:xfrm flipV="1">
          <a:off x="21323300" y="7123602"/>
          <a:ext cx="8382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28143</xdr:rowOff>
    </xdr:from>
    <xdr:to>
      <xdr:col>107</xdr:col>
      <xdr:colOff>101600</xdr:colOff>
      <xdr:row>41</xdr:row>
      <xdr:rowOff>129743</xdr:rowOff>
    </xdr:to>
    <xdr:sp macro="" textlink="">
      <xdr:nvSpPr>
        <xdr:cNvPr id="586" name="楕円 585"/>
        <xdr:cNvSpPr/>
      </xdr:nvSpPr>
      <xdr:spPr>
        <a:xfrm>
          <a:off x="20383500" y="705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78943</xdr:rowOff>
    </xdr:from>
    <xdr:to>
      <xdr:col>111</xdr:col>
      <xdr:colOff>177800</xdr:colOff>
      <xdr:row>41</xdr:row>
      <xdr:rowOff>94556</xdr:rowOff>
    </xdr:to>
    <xdr:cxnSp macro="">
      <xdr:nvCxnSpPr>
        <xdr:cNvPr id="587" name="直線コネクタ 586"/>
        <xdr:cNvCxnSpPr/>
      </xdr:nvCxnSpPr>
      <xdr:spPr>
        <a:xfrm>
          <a:off x="20434300" y="7108393"/>
          <a:ext cx="889000" cy="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28219</xdr:rowOff>
    </xdr:from>
    <xdr:to>
      <xdr:col>102</xdr:col>
      <xdr:colOff>165100</xdr:colOff>
      <xdr:row>41</xdr:row>
      <xdr:rowOff>129819</xdr:rowOff>
    </xdr:to>
    <xdr:sp macro="" textlink="">
      <xdr:nvSpPr>
        <xdr:cNvPr id="588" name="楕円 587"/>
        <xdr:cNvSpPr/>
      </xdr:nvSpPr>
      <xdr:spPr>
        <a:xfrm>
          <a:off x="19494500" y="705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78943</xdr:rowOff>
    </xdr:from>
    <xdr:to>
      <xdr:col>107</xdr:col>
      <xdr:colOff>50800</xdr:colOff>
      <xdr:row>41</xdr:row>
      <xdr:rowOff>79019</xdr:rowOff>
    </xdr:to>
    <xdr:cxnSp macro="">
      <xdr:nvCxnSpPr>
        <xdr:cNvPr id="589" name="直線コネクタ 588"/>
        <xdr:cNvCxnSpPr/>
      </xdr:nvCxnSpPr>
      <xdr:spPr>
        <a:xfrm flipV="1">
          <a:off x="19545300" y="710839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29142</xdr:rowOff>
    </xdr:from>
    <xdr:to>
      <xdr:col>98</xdr:col>
      <xdr:colOff>38100</xdr:colOff>
      <xdr:row>41</xdr:row>
      <xdr:rowOff>130742</xdr:rowOff>
    </xdr:to>
    <xdr:sp macro="" textlink="">
      <xdr:nvSpPr>
        <xdr:cNvPr id="590" name="楕円 589"/>
        <xdr:cNvSpPr/>
      </xdr:nvSpPr>
      <xdr:spPr>
        <a:xfrm>
          <a:off x="18605500" y="705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79019</xdr:rowOff>
    </xdr:from>
    <xdr:to>
      <xdr:col>102</xdr:col>
      <xdr:colOff>114300</xdr:colOff>
      <xdr:row>41</xdr:row>
      <xdr:rowOff>79942</xdr:rowOff>
    </xdr:to>
    <xdr:cxnSp macro="">
      <xdr:nvCxnSpPr>
        <xdr:cNvPr id="591" name="直線コネクタ 590"/>
        <xdr:cNvCxnSpPr/>
      </xdr:nvCxnSpPr>
      <xdr:spPr>
        <a:xfrm flipV="1">
          <a:off x="18656300" y="7108469"/>
          <a:ext cx="889000" cy="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76562</xdr:rowOff>
    </xdr:from>
    <xdr:ext cx="534377" cy="259045"/>
    <xdr:sp macro="" textlink="">
      <xdr:nvSpPr>
        <xdr:cNvPr id="592" name="n_1aveValue【一般廃棄物処理施設】&#10;一人当たり有形固定資産（償却資産）額"/>
        <xdr:cNvSpPr txBox="1"/>
      </xdr:nvSpPr>
      <xdr:spPr>
        <a:xfrm>
          <a:off x="21043411" y="64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90172</xdr:rowOff>
    </xdr:from>
    <xdr:ext cx="534377" cy="259045"/>
    <xdr:sp macro="" textlink="">
      <xdr:nvSpPr>
        <xdr:cNvPr id="593" name="n_2aveValue【一般廃棄物処理施設】&#10;一人当たり有形固定資産（償却資産）額"/>
        <xdr:cNvSpPr txBox="1"/>
      </xdr:nvSpPr>
      <xdr:spPr>
        <a:xfrm>
          <a:off x="20167111" y="64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115554</xdr:rowOff>
    </xdr:from>
    <xdr:ext cx="534377" cy="259045"/>
    <xdr:sp macro="" textlink="">
      <xdr:nvSpPr>
        <xdr:cNvPr id="594" name="n_3aveValue【一般廃棄物処理施設】&#10;一人当たり有形固定資産（償却資産）額"/>
        <xdr:cNvSpPr txBox="1"/>
      </xdr:nvSpPr>
      <xdr:spPr>
        <a:xfrm>
          <a:off x="19278111" y="645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115623</xdr:rowOff>
    </xdr:from>
    <xdr:ext cx="534377" cy="259045"/>
    <xdr:sp macro="" textlink="">
      <xdr:nvSpPr>
        <xdr:cNvPr id="595" name="n_4aveValue【一般廃棄物処理施設】&#10;一人当たり有形固定資産（償却資産）額"/>
        <xdr:cNvSpPr txBox="1"/>
      </xdr:nvSpPr>
      <xdr:spPr>
        <a:xfrm>
          <a:off x="18389111" y="64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136483</xdr:rowOff>
    </xdr:from>
    <xdr:ext cx="534377" cy="259045"/>
    <xdr:sp macro="" textlink="">
      <xdr:nvSpPr>
        <xdr:cNvPr id="596" name="n_1mainValue【一般廃棄物処理施設】&#10;一人当たり有形固定資産（償却資産）額"/>
        <xdr:cNvSpPr txBox="1"/>
      </xdr:nvSpPr>
      <xdr:spPr>
        <a:xfrm>
          <a:off x="21043411" y="71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120870</xdr:rowOff>
    </xdr:from>
    <xdr:ext cx="534377" cy="259045"/>
    <xdr:sp macro="" textlink="">
      <xdr:nvSpPr>
        <xdr:cNvPr id="597" name="n_2mainValue【一般廃棄物処理施設】&#10;一人当たり有形固定資産（償却資産）額"/>
        <xdr:cNvSpPr txBox="1"/>
      </xdr:nvSpPr>
      <xdr:spPr>
        <a:xfrm>
          <a:off x="20167111" y="715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120946</xdr:rowOff>
    </xdr:from>
    <xdr:ext cx="534377" cy="259045"/>
    <xdr:sp macro="" textlink="">
      <xdr:nvSpPr>
        <xdr:cNvPr id="598" name="n_3mainValue【一般廃棄物処理施設】&#10;一人当たり有形固定資産（償却資産）額"/>
        <xdr:cNvSpPr txBox="1"/>
      </xdr:nvSpPr>
      <xdr:spPr>
        <a:xfrm>
          <a:off x="19278111" y="715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121869</xdr:rowOff>
    </xdr:from>
    <xdr:ext cx="534377" cy="259045"/>
    <xdr:sp macro="" textlink="">
      <xdr:nvSpPr>
        <xdr:cNvPr id="599" name="n_4mainValue【一般廃棄物処理施設】&#10;一人当たり有形固定資産（償却資産）額"/>
        <xdr:cNvSpPr txBox="1"/>
      </xdr:nvSpPr>
      <xdr:spPr>
        <a:xfrm>
          <a:off x="18389111" y="71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2" name="テキスト ボックス 6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0" name="テキスト ボックス 619"/>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63</xdr:row>
      <xdr:rowOff>108585</xdr:rowOff>
    </xdr:to>
    <xdr:cxnSp macro="">
      <xdr:nvCxnSpPr>
        <xdr:cNvPr id="623" name="直線コネクタ 622"/>
        <xdr:cNvCxnSpPr/>
      </xdr:nvCxnSpPr>
      <xdr:spPr>
        <a:xfrm flipV="1">
          <a:off x="16318864" y="961263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112412</xdr:rowOff>
    </xdr:from>
    <xdr:ext cx="405111" cy="259045"/>
    <xdr:sp macro="" textlink="">
      <xdr:nvSpPr>
        <xdr:cNvPr id="624" name="【保健センター・保健所】&#10;有形固定資産減価償却率最小値テキスト"/>
        <xdr:cNvSpPr txBox="1"/>
      </xdr:nvSpPr>
      <xdr:spPr>
        <a:xfrm>
          <a:off x="16357600"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108585</xdr:rowOff>
    </xdr:from>
    <xdr:to>
      <xdr:col>86</xdr:col>
      <xdr:colOff>25400</xdr:colOff>
      <xdr:row>63</xdr:row>
      <xdr:rowOff>108585</xdr:rowOff>
    </xdr:to>
    <xdr:cxnSp macro="">
      <xdr:nvCxnSpPr>
        <xdr:cNvPr id="625" name="直線コネクタ 624"/>
        <xdr:cNvCxnSpPr/>
      </xdr:nvCxnSpPr>
      <xdr:spPr>
        <a:xfrm>
          <a:off x="16230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26" name="【保健センター・保健所】&#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27" name="直線コネクタ 626"/>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52087</xdr:rowOff>
    </xdr:from>
    <xdr:ext cx="405111" cy="259045"/>
    <xdr:sp macro="" textlink="">
      <xdr:nvSpPr>
        <xdr:cNvPr id="628" name="【保健センター・保健所】&#10;有形固定資産減価償却率平均値テキスト"/>
        <xdr:cNvSpPr txBox="1"/>
      </xdr:nvSpPr>
      <xdr:spPr>
        <a:xfrm>
          <a:off x="1635760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29" name="フローチャート: 判断 628"/>
        <xdr:cNvSpPr/>
      </xdr:nvSpPr>
      <xdr:spPr>
        <a:xfrm>
          <a:off x="162687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630" name="フローチャート: 判断 629"/>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1" name="フローチャート: 判断 630"/>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97790</xdr:rowOff>
    </xdr:from>
    <xdr:to>
      <xdr:col>72</xdr:col>
      <xdr:colOff>38100</xdr:colOff>
      <xdr:row>60</xdr:row>
      <xdr:rowOff>27940</xdr:rowOff>
    </xdr:to>
    <xdr:sp macro="" textlink="">
      <xdr:nvSpPr>
        <xdr:cNvPr id="632" name="フローチャート: 判断 631"/>
        <xdr:cNvSpPr/>
      </xdr:nvSpPr>
      <xdr:spPr>
        <a:xfrm>
          <a:off x="13652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73025</xdr:rowOff>
    </xdr:from>
    <xdr:to>
      <xdr:col>67</xdr:col>
      <xdr:colOff>101600</xdr:colOff>
      <xdr:row>60</xdr:row>
      <xdr:rowOff>3175</xdr:rowOff>
    </xdr:to>
    <xdr:sp macro="" textlink="">
      <xdr:nvSpPr>
        <xdr:cNvPr id="633" name="フローチャート: 判断 632"/>
        <xdr:cNvSpPr/>
      </xdr:nvSpPr>
      <xdr:spPr>
        <a:xfrm>
          <a:off x="12763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97790</xdr:rowOff>
    </xdr:from>
    <xdr:to>
      <xdr:col>85</xdr:col>
      <xdr:colOff>177800</xdr:colOff>
      <xdr:row>61</xdr:row>
      <xdr:rowOff>27940</xdr:rowOff>
    </xdr:to>
    <xdr:sp macro="" textlink="">
      <xdr:nvSpPr>
        <xdr:cNvPr id="639" name="楕円 638"/>
        <xdr:cNvSpPr/>
      </xdr:nvSpPr>
      <xdr:spPr>
        <a:xfrm>
          <a:off x="16268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76217</xdr:rowOff>
    </xdr:from>
    <xdr:ext cx="405111" cy="259045"/>
    <xdr:sp macro="" textlink="">
      <xdr:nvSpPr>
        <xdr:cNvPr id="640" name="【保健センター・保健所】&#10;有形固定資産減価償却率該当値テキスト"/>
        <xdr:cNvSpPr txBox="1"/>
      </xdr:nvSpPr>
      <xdr:spPr>
        <a:xfrm>
          <a:off x="16357600"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59690</xdr:rowOff>
    </xdr:from>
    <xdr:to>
      <xdr:col>81</xdr:col>
      <xdr:colOff>101600</xdr:colOff>
      <xdr:row>60</xdr:row>
      <xdr:rowOff>161290</xdr:rowOff>
    </xdr:to>
    <xdr:sp macro="" textlink="">
      <xdr:nvSpPr>
        <xdr:cNvPr id="641" name="楕円 640"/>
        <xdr:cNvSpPr/>
      </xdr:nvSpPr>
      <xdr:spPr>
        <a:xfrm>
          <a:off x="15430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110490</xdr:rowOff>
    </xdr:from>
    <xdr:to>
      <xdr:col>85</xdr:col>
      <xdr:colOff>127000</xdr:colOff>
      <xdr:row>60</xdr:row>
      <xdr:rowOff>148590</xdr:rowOff>
    </xdr:to>
    <xdr:cxnSp macro="">
      <xdr:nvCxnSpPr>
        <xdr:cNvPr id="642" name="直線コネクタ 641"/>
        <xdr:cNvCxnSpPr/>
      </xdr:nvCxnSpPr>
      <xdr:spPr>
        <a:xfrm>
          <a:off x="15481300" y="103974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21590</xdr:rowOff>
    </xdr:from>
    <xdr:to>
      <xdr:col>76</xdr:col>
      <xdr:colOff>165100</xdr:colOff>
      <xdr:row>60</xdr:row>
      <xdr:rowOff>123190</xdr:rowOff>
    </xdr:to>
    <xdr:sp macro="" textlink="">
      <xdr:nvSpPr>
        <xdr:cNvPr id="643" name="楕円 642"/>
        <xdr:cNvSpPr/>
      </xdr:nvSpPr>
      <xdr:spPr>
        <a:xfrm>
          <a:off x="14541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72390</xdr:rowOff>
    </xdr:from>
    <xdr:to>
      <xdr:col>81</xdr:col>
      <xdr:colOff>50800</xdr:colOff>
      <xdr:row>60</xdr:row>
      <xdr:rowOff>110490</xdr:rowOff>
    </xdr:to>
    <xdr:cxnSp macro="">
      <xdr:nvCxnSpPr>
        <xdr:cNvPr id="644" name="直線コネクタ 643"/>
        <xdr:cNvCxnSpPr/>
      </xdr:nvCxnSpPr>
      <xdr:spPr>
        <a:xfrm>
          <a:off x="14592300" y="103593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45" name="楕円 644"/>
        <xdr:cNvSpPr/>
      </xdr:nvSpPr>
      <xdr:spPr>
        <a:xfrm>
          <a:off x="13652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34290</xdr:rowOff>
    </xdr:from>
    <xdr:to>
      <xdr:col>76</xdr:col>
      <xdr:colOff>114300</xdr:colOff>
      <xdr:row>60</xdr:row>
      <xdr:rowOff>72390</xdr:rowOff>
    </xdr:to>
    <xdr:cxnSp macro="">
      <xdr:nvCxnSpPr>
        <xdr:cNvPr id="646" name="直線コネクタ 645"/>
        <xdr:cNvCxnSpPr/>
      </xdr:nvCxnSpPr>
      <xdr:spPr>
        <a:xfrm>
          <a:off x="13703300" y="103212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114935</xdr:rowOff>
    </xdr:from>
    <xdr:to>
      <xdr:col>67</xdr:col>
      <xdr:colOff>101600</xdr:colOff>
      <xdr:row>60</xdr:row>
      <xdr:rowOff>45085</xdr:rowOff>
    </xdr:to>
    <xdr:sp macro="" textlink="">
      <xdr:nvSpPr>
        <xdr:cNvPr id="647" name="楕円 646"/>
        <xdr:cNvSpPr/>
      </xdr:nvSpPr>
      <xdr:spPr>
        <a:xfrm>
          <a:off x="12763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165735</xdr:rowOff>
    </xdr:from>
    <xdr:to>
      <xdr:col>71</xdr:col>
      <xdr:colOff>177800</xdr:colOff>
      <xdr:row>60</xdr:row>
      <xdr:rowOff>34290</xdr:rowOff>
    </xdr:to>
    <xdr:cxnSp macro="">
      <xdr:nvCxnSpPr>
        <xdr:cNvPr id="648" name="直線コネクタ 647"/>
        <xdr:cNvCxnSpPr/>
      </xdr:nvCxnSpPr>
      <xdr:spPr>
        <a:xfrm>
          <a:off x="12814300" y="102812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649" name="n_1aveValue【保健センター・保健所】&#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650" name="n_2aveValue【保健センター・保健所】&#10;有形固定資産減価償却率"/>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651" name="n_3aveValue【保健センター・保健所】&#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19702</xdr:rowOff>
    </xdr:from>
    <xdr:ext cx="405111" cy="259045"/>
    <xdr:sp macro="" textlink="">
      <xdr:nvSpPr>
        <xdr:cNvPr id="652" name="n_4aveValue【保健センター・保健所】&#10;有形固定資産減価償却率"/>
        <xdr:cNvSpPr txBox="1"/>
      </xdr:nvSpPr>
      <xdr:spPr>
        <a:xfrm>
          <a:off x="12611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152417</xdr:rowOff>
    </xdr:from>
    <xdr:ext cx="405111" cy="259045"/>
    <xdr:sp macro="" textlink="">
      <xdr:nvSpPr>
        <xdr:cNvPr id="653" name="n_1mainValue【保健センター・保健所】&#10;有形固定資産減価償却率"/>
        <xdr:cNvSpPr txBox="1"/>
      </xdr:nvSpPr>
      <xdr:spPr>
        <a:xfrm>
          <a:off x="15266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114317</xdr:rowOff>
    </xdr:from>
    <xdr:ext cx="405111" cy="259045"/>
    <xdr:sp macro="" textlink="">
      <xdr:nvSpPr>
        <xdr:cNvPr id="654" name="n_2mainValue【保健センター・保健所】&#10;有形固定資産減価償却率"/>
        <xdr:cNvSpPr txBox="1"/>
      </xdr:nvSpPr>
      <xdr:spPr>
        <a:xfrm>
          <a:off x="14389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655" name="n_3mainValue【保健センター・保健所】&#10;有形固定資産減価償却率"/>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36212</xdr:rowOff>
    </xdr:from>
    <xdr:ext cx="405111" cy="259045"/>
    <xdr:sp macro="" textlink="">
      <xdr:nvSpPr>
        <xdr:cNvPr id="656" name="n_4mainValue【保健センター・保健所】&#10;有形固定資産減価償却率"/>
        <xdr:cNvSpPr txBox="1"/>
      </xdr:nvSpPr>
      <xdr:spPr>
        <a:xfrm>
          <a:off x="12611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7" name="直線コネクタ 6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8" name="テキスト ボックス 6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9" name="直線コネクタ 6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0" name="テキスト ボックス 6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1" name="直線コネクタ 6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2" name="テキスト ボックス 6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3" name="直線コネクタ 6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4" name="テキスト ボックス 6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63</xdr:row>
      <xdr:rowOff>153162</xdr:rowOff>
    </xdr:to>
    <xdr:cxnSp macro="">
      <xdr:nvCxnSpPr>
        <xdr:cNvPr id="678" name="直線コネクタ 677"/>
        <xdr:cNvCxnSpPr/>
      </xdr:nvCxnSpPr>
      <xdr:spPr>
        <a:xfrm flipV="1">
          <a:off x="22160864" y="95097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79"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0" name="直線コネクタ 679"/>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681" name="【保健センター・保健所】&#10;一人当たり面積最大値テキスト"/>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682" name="直線コネクタ 681"/>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77233</xdr:rowOff>
    </xdr:from>
    <xdr:ext cx="469744" cy="259045"/>
    <xdr:sp macro="" textlink="">
      <xdr:nvSpPr>
        <xdr:cNvPr id="683" name="【保健センター・保健所】&#10;一人当たり面積平均値テキスト"/>
        <xdr:cNvSpPr txBox="1"/>
      </xdr:nvSpPr>
      <xdr:spPr>
        <a:xfrm>
          <a:off x="22199600" y="10535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84" name="フローチャート: 判断 683"/>
        <xdr:cNvSpPr/>
      </xdr:nvSpPr>
      <xdr:spPr>
        <a:xfrm>
          <a:off x="221107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85" name="フローチャート: 判断 684"/>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86" name="フローチャート: 判断 685"/>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54356</xdr:rowOff>
    </xdr:from>
    <xdr:to>
      <xdr:col>102</xdr:col>
      <xdr:colOff>165100</xdr:colOff>
      <xdr:row>62</xdr:row>
      <xdr:rowOff>155956</xdr:rowOff>
    </xdr:to>
    <xdr:sp macro="" textlink="">
      <xdr:nvSpPr>
        <xdr:cNvPr id="687" name="フローチャート: 判断 686"/>
        <xdr:cNvSpPr/>
      </xdr:nvSpPr>
      <xdr:spPr>
        <a:xfrm>
          <a:off x="19494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88" name="フローチャート: 判断 687"/>
        <xdr:cNvSpPr/>
      </xdr:nvSpPr>
      <xdr:spPr>
        <a:xfrm>
          <a:off x="18605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94" name="楕円 693"/>
        <xdr:cNvSpPr/>
      </xdr:nvSpPr>
      <xdr:spPr>
        <a:xfrm>
          <a:off x="22110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95" name="【保健センター・保健所】&#10;一人当たり面積該当値テキスト"/>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127508</xdr:rowOff>
    </xdr:from>
    <xdr:to>
      <xdr:col>112</xdr:col>
      <xdr:colOff>38100</xdr:colOff>
      <xdr:row>63</xdr:row>
      <xdr:rowOff>57658</xdr:rowOff>
    </xdr:to>
    <xdr:sp macro="" textlink="">
      <xdr:nvSpPr>
        <xdr:cNvPr id="696" name="楕円 695"/>
        <xdr:cNvSpPr/>
      </xdr:nvSpPr>
      <xdr:spPr>
        <a:xfrm>
          <a:off x="21272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xdr:rowOff>
    </xdr:from>
    <xdr:to>
      <xdr:col>116</xdr:col>
      <xdr:colOff>63500</xdr:colOff>
      <xdr:row>63</xdr:row>
      <xdr:rowOff>6858</xdr:rowOff>
    </xdr:to>
    <xdr:cxnSp macro="">
      <xdr:nvCxnSpPr>
        <xdr:cNvPr id="697" name="直線コネクタ 696"/>
        <xdr:cNvCxnSpPr/>
      </xdr:nvCxnSpPr>
      <xdr:spPr>
        <a:xfrm>
          <a:off x="21323300" y="1080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127508</xdr:rowOff>
    </xdr:from>
    <xdr:to>
      <xdr:col>107</xdr:col>
      <xdr:colOff>101600</xdr:colOff>
      <xdr:row>63</xdr:row>
      <xdr:rowOff>57658</xdr:rowOff>
    </xdr:to>
    <xdr:sp macro="" textlink="">
      <xdr:nvSpPr>
        <xdr:cNvPr id="698" name="楕円 697"/>
        <xdr:cNvSpPr/>
      </xdr:nvSpPr>
      <xdr:spPr>
        <a:xfrm>
          <a:off x="20383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xdr:rowOff>
    </xdr:from>
    <xdr:to>
      <xdr:col>111</xdr:col>
      <xdr:colOff>177800</xdr:colOff>
      <xdr:row>63</xdr:row>
      <xdr:rowOff>6858</xdr:rowOff>
    </xdr:to>
    <xdr:cxnSp macro="">
      <xdr:nvCxnSpPr>
        <xdr:cNvPr id="699" name="直線コネクタ 698"/>
        <xdr:cNvCxnSpPr/>
      </xdr:nvCxnSpPr>
      <xdr:spPr>
        <a:xfrm>
          <a:off x="20434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127508</xdr:rowOff>
    </xdr:from>
    <xdr:to>
      <xdr:col>102</xdr:col>
      <xdr:colOff>165100</xdr:colOff>
      <xdr:row>63</xdr:row>
      <xdr:rowOff>57658</xdr:rowOff>
    </xdr:to>
    <xdr:sp macro="" textlink="">
      <xdr:nvSpPr>
        <xdr:cNvPr id="700" name="楕円 699"/>
        <xdr:cNvSpPr/>
      </xdr:nvSpPr>
      <xdr:spPr>
        <a:xfrm>
          <a:off x="19494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xdr:rowOff>
    </xdr:from>
    <xdr:to>
      <xdr:col>107</xdr:col>
      <xdr:colOff>50800</xdr:colOff>
      <xdr:row>63</xdr:row>
      <xdr:rowOff>6858</xdr:rowOff>
    </xdr:to>
    <xdr:cxnSp macro="">
      <xdr:nvCxnSpPr>
        <xdr:cNvPr id="701" name="直線コネクタ 700"/>
        <xdr:cNvCxnSpPr/>
      </xdr:nvCxnSpPr>
      <xdr:spPr>
        <a:xfrm>
          <a:off x="19545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127508</xdr:rowOff>
    </xdr:from>
    <xdr:to>
      <xdr:col>98</xdr:col>
      <xdr:colOff>38100</xdr:colOff>
      <xdr:row>63</xdr:row>
      <xdr:rowOff>57658</xdr:rowOff>
    </xdr:to>
    <xdr:sp macro="" textlink="">
      <xdr:nvSpPr>
        <xdr:cNvPr id="702" name="楕円 701"/>
        <xdr:cNvSpPr/>
      </xdr:nvSpPr>
      <xdr:spPr>
        <a:xfrm>
          <a:off x="18605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6858</xdr:rowOff>
    </xdr:from>
    <xdr:to>
      <xdr:col>102</xdr:col>
      <xdr:colOff>114300</xdr:colOff>
      <xdr:row>63</xdr:row>
      <xdr:rowOff>6858</xdr:rowOff>
    </xdr:to>
    <xdr:cxnSp macro="">
      <xdr:nvCxnSpPr>
        <xdr:cNvPr id="703" name="直線コネクタ 702"/>
        <xdr:cNvCxnSpPr/>
      </xdr:nvCxnSpPr>
      <xdr:spPr>
        <a:xfrm>
          <a:off x="18656300" y="1080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04" name="n_1aveValue【保健センター・保健所】&#10;一人当たり面積"/>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05" name="n_2aveValue【保健センター・保健所】&#10;一人当たり面積"/>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1033</xdr:rowOff>
    </xdr:from>
    <xdr:ext cx="469744" cy="259045"/>
    <xdr:sp macro="" textlink="">
      <xdr:nvSpPr>
        <xdr:cNvPr id="706" name="n_3aveValue【保健センター・保健所】&#10;一人当たり面積"/>
        <xdr:cNvSpPr txBox="1"/>
      </xdr:nvSpPr>
      <xdr:spPr>
        <a:xfrm>
          <a:off x="19310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07" name="n_4aveValue【保健センター・保健所】&#10;一人当たり面積"/>
        <xdr:cNvSpPr txBox="1"/>
      </xdr:nvSpPr>
      <xdr:spPr>
        <a:xfrm>
          <a:off x="18421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48785</xdr:rowOff>
    </xdr:from>
    <xdr:ext cx="469744" cy="259045"/>
    <xdr:sp macro="" textlink="">
      <xdr:nvSpPr>
        <xdr:cNvPr id="708" name="n_1main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709" name="n_2mainValue【保健センター・保健所】&#10;一人当たり面積"/>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48785</xdr:rowOff>
    </xdr:from>
    <xdr:ext cx="469744" cy="259045"/>
    <xdr:sp macro="" textlink="">
      <xdr:nvSpPr>
        <xdr:cNvPr id="710" name="n_3mainValue【保健センター・保健所】&#10;一人当たり面積"/>
        <xdr:cNvSpPr txBox="1"/>
      </xdr:nvSpPr>
      <xdr:spPr>
        <a:xfrm>
          <a:off x="19310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711" name="n_4mainValue【保健センター・保健所】&#10;一人当たり面積"/>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30480</xdr:rowOff>
    </xdr:from>
    <xdr:to>
      <xdr:col>85</xdr:col>
      <xdr:colOff>126364</xdr:colOff>
      <xdr:row>85</xdr:row>
      <xdr:rowOff>76200</xdr:rowOff>
    </xdr:to>
    <xdr:cxnSp macro="">
      <xdr:nvCxnSpPr>
        <xdr:cNvPr id="736" name="直線コネクタ 735"/>
        <xdr:cNvCxnSpPr/>
      </xdr:nvCxnSpPr>
      <xdr:spPr>
        <a:xfrm flipV="1">
          <a:off x="16318864" y="135750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80027</xdr:rowOff>
    </xdr:from>
    <xdr:ext cx="405111" cy="259045"/>
    <xdr:sp macro="" textlink="">
      <xdr:nvSpPr>
        <xdr:cNvPr id="737" name="【消防施設】&#10;有形固定資産減価償却率最小値テキスト"/>
        <xdr:cNvSpPr txBox="1"/>
      </xdr:nvSpPr>
      <xdr:spPr>
        <a:xfrm>
          <a:off x="16357600"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76200</xdr:rowOff>
    </xdr:from>
    <xdr:to>
      <xdr:col>86</xdr:col>
      <xdr:colOff>25400</xdr:colOff>
      <xdr:row>85</xdr:row>
      <xdr:rowOff>76200</xdr:rowOff>
    </xdr:to>
    <xdr:cxnSp macro="">
      <xdr:nvCxnSpPr>
        <xdr:cNvPr id="738" name="直線コネクタ 737"/>
        <xdr:cNvCxnSpPr/>
      </xdr:nvCxnSpPr>
      <xdr:spPr>
        <a:xfrm>
          <a:off x="16230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148607</xdr:rowOff>
    </xdr:from>
    <xdr:ext cx="405111" cy="259045"/>
    <xdr:sp macro="" textlink="">
      <xdr:nvSpPr>
        <xdr:cNvPr id="739" name="【消防施設】&#10;有形固定資産減価償却率最大値テキスト"/>
        <xdr:cNvSpPr txBox="1"/>
      </xdr:nvSpPr>
      <xdr:spPr>
        <a:xfrm>
          <a:off x="16357600" y="1335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30480</xdr:rowOff>
    </xdr:from>
    <xdr:to>
      <xdr:col>86</xdr:col>
      <xdr:colOff>25400</xdr:colOff>
      <xdr:row>79</xdr:row>
      <xdr:rowOff>30480</xdr:rowOff>
    </xdr:to>
    <xdr:cxnSp macro="">
      <xdr:nvCxnSpPr>
        <xdr:cNvPr id="740" name="直線コネクタ 739"/>
        <xdr:cNvCxnSpPr/>
      </xdr:nvCxnSpPr>
      <xdr:spPr>
        <a:xfrm>
          <a:off x="16230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41" name="【消防施設】&#10;有形固定資産減価償却率平均値テキスト"/>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42" name="フローチャート: 判断 741"/>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43" name="フローチャート: 判断 742"/>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44" name="フローチャート: 判断 743"/>
        <xdr:cNvSpPr/>
      </xdr:nvSpPr>
      <xdr:spPr>
        <a:xfrm>
          <a:off x="14541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46355</xdr:rowOff>
    </xdr:from>
    <xdr:to>
      <xdr:col>72</xdr:col>
      <xdr:colOff>38100</xdr:colOff>
      <xdr:row>81</xdr:row>
      <xdr:rowOff>147955</xdr:rowOff>
    </xdr:to>
    <xdr:sp macro="" textlink="">
      <xdr:nvSpPr>
        <xdr:cNvPr id="745" name="フローチャート: 判断 744"/>
        <xdr:cNvSpPr/>
      </xdr:nvSpPr>
      <xdr:spPr>
        <a:xfrm>
          <a:off x="13652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23495</xdr:rowOff>
    </xdr:from>
    <xdr:to>
      <xdr:col>67</xdr:col>
      <xdr:colOff>101600</xdr:colOff>
      <xdr:row>81</xdr:row>
      <xdr:rowOff>125095</xdr:rowOff>
    </xdr:to>
    <xdr:sp macro="" textlink="">
      <xdr:nvSpPr>
        <xdr:cNvPr id="746" name="フローチャート: 判断 745"/>
        <xdr:cNvSpPr/>
      </xdr:nvSpPr>
      <xdr:spPr>
        <a:xfrm>
          <a:off x="12763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752" name="楕円 751"/>
        <xdr:cNvSpPr/>
      </xdr:nvSpPr>
      <xdr:spPr>
        <a:xfrm>
          <a:off x="162687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97172</xdr:rowOff>
    </xdr:from>
    <xdr:ext cx="405111" cy="259045"/>
    <xdr:sp macro="" textlink="">
      <xdr:nvSpPr>
        <xdr:cNvPr id="753" name="【消防施設】&#10;有形固定資産減価償却率該当値テキスト"/>
        <xdr:cNvSpPr txBox="1"/>
      </xdr:nvSpPr>
      <xdr:spPr>
        <a:xfrm>
          <a:off x="16357600"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84455</xdr:rowOff>
    </xdr:from>
    <xdr:to>
      <xdr:col>81</xdr:col>
      <xdr:colOff>101600</xdr:colOff>
      <xdr:row>82</xdr:row>
      <xdr:rowOff>14605</xdr:rowOff>
    </xdr:to>
    <xdr:sp macro="" textlink="">
      <xdr:nvSpPr>
        <xdr:cNvPr id="754" name="楕円 753"/>
        <xdr:cNvSpPr/>
      </xdr:nvSpPr>
      <xdr:spPr>
        <a:xfrm>
          <a:off x="15430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135255</xdr:rowOff>
    </xdr:from>
    <xdr:to>
      <xdr:col>85</xdr:col>
      <xdr:colOff>127000</xdr:colOff>
      <xdr:row>81</xdr:row>
      <xdr:rowOff>169545</xdr:rowOff>
    </xdr:to>
    <xdr:cxnSp macro="">
      <xdr:nvCxnSpPr>
        <xdr:cNvPr id="755" name="直線コネクタ 754"/>
        <xdr:cNvCxnSpPr/>
      </xdr:nvCxnSpPr>
      <xdr:spPr>
        <a:xfrm>
          <a:off x="15481300" y="140227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56" name="楕円 755"/>
        <xdr:cNvSpPr/>
      </xdr:nvSpPr>
      <xdr:spPr>
        <a:xfrm>
          <a:off x="145415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108586</xdr:rowOff>
    </xdr:from>
    <xdr:to>
      <xdr:col>81</xdr:col>
      <xdr:colOff>50800</xdr:colOff>
      <xdr:row>81</xdr:row>
      <xdr:rowOff>135255</xdr:rowOff>
    </xdr:to>
    <xdr:cxnSp macro="">
      <xdr:nvCxnSpPr>
        <xdr:cNvPr id="757" name="直線コネクタ 756"/>
        <xdr:cNvCxnSpPr/>
      </xdr:nvCxnSpPr>
      <xdr:spPr>
        <a:xfrm>
          <a:off x="14592300" y="139960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17780</xdr:rowOff>
    </xdr:from>
    <xdr:to>
      <xdr:col>72</xdr:col>
      <xdr:colOff>38100</xdr:colOff>
      <xdr:row>81</xdr:row>
      <xdr:rowOff>119380</xdr:rowOff>
    </xdr:to>
    <xdr:sp macro="" textlink="">
      <xdr:nvSpPr>
        <xdr:cNvPr id="758" name="楕円 757"/>
        <xdr:cNvSpPr/>
      </xdr:nvSpPr>
      <xdr:spPr>
        <a:xfrm>
          <a:off x="13652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68580</xdr:rowOff>
    </xdr:from>
    <xdr:to>
      <xdr:col>76</xdr:col>
      <xdr:colOff>114300</xdr:colOff>
      <xdr:row>81</xdr:row>
      <xdr:rowOff>108586</xdr:rowOff>
    </xdr:to>
    <xdr:cxnSp macro="">
      <xdr:nvCxnSpPr>
        <xdr:cNvPr id="759" name="直線コネクタ 758"/>
        <xdr:cNvCxnSpPr/>
      </xdr:nvCxnSpPr>
      <xdr:spPr>
        <a:xfrm>
          <a:off x="13703300" y="139560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149225</xdr:rowOff>
    </xdr:from>
    <xdr:to>
      <xdr:col>67</xdr:col>
      <xdr:colOff>101600</xdr:colOff>
      <xdr:row>81</xdr:row>
      <xdr:rowOff>79375</xdr:rowOff>
    </xdr:to>
    <xdr:sp macro="" textlink="">
      <xdr:nvSpPr>
        <xdr:cNvPr id="760" name="楕円 759"/>
        <xdr:cNvSpPr/>
      </xdr:nvSpPr>
      <xdr:spPr>
        <a:xfrm>
          <a:off x="12763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28575</xdr:rowOff>
    </xdr:from>
    <xdr:to>
      <xdr:col>71</xdr:col>
      <xdr:colOff>177800</xdr:colOff>
      <xdr:row>81</xdr:row>
      <xdr:rowOff>68580</xdr:rowOff>
    </xdr:to>
    <xdr:cxnSp macro="">
      <xdr:nvCxnSpPr>
        <xdr:cNvPr id="761" name="直線コネクタ 760"/>
        <xdr:cNvCxnSpPr/>
      </xdr:nvCxnSpPr>
      <xdr:spPr>
        <a:xfrm>
          <a:off x="12814300" y="139160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9541</xdr:rowOff>
    </xdr:from>
    <xdr:ext cx="405111" cy="259045"/>
    <xdr:sp macro="" textlink="">
      <xdr:nvSpPr>
        <xdr:cNvPr id="762" name="n_1aveValue【消防施設】&#10;有形固定資産減価償却率"/>
        <xdr:cNvSpPr txBox="1"/>
      </xdr:nvSpPr>
      <xdr:spPr>
        <a:xfrm>
          <a:off x="152660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160038</xdr:rowOff>
    </xdr:from>
    <xdr:ext cx="405111" cy="259045"/>
    <xdr:sp macro="" textlink="">
      <xdr:nvSpPr>
        <xdr:cNvPr id="763" name="n_2aveValue【消防施設】&#10;有形固定資産減価償却率"/>
        <xdr:cNvSpPr txBox="1"/>
      </xdr:nvSpPr>
      <xdr:spPr>
        <a:xfrm>
          <a:off x="14389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139082</xdr:rowOff>
    </xdr:from>
    <xdr:ext cx="405111" cy="259045"/>
    <xdr:sp macro="" textlink="">
      <xdr:nvSpPr>
        <xdr:cNvPr id="764" name="n_3aveValue【消防施設】&#10;有形固定資産減価償却率"/>
        <xdr:cNvSpPr txBox="1"/>
      </xdr:nvSpPr>
      <xdr:spPr>
        <a:xfrm>
          <a:off x="13500744" y="1402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116222</xdr:rowOff>
    </xdr:from>
    <xdr:ext cx="405111" cy="259045"/>
    <xdr:sp macro="" textlink="">
      <xdr:nvSpPr>
        <xdr:cNvPr id="765" name="n_4aveValue【消防施設】&#10;有形固定資産減価償却率"/>
        <xdr:cNvSpPr txBox="1"/>
      </xdr:nvSpPr>
      <xdr:spPr>
        <a:xfrm>
          <a:off x="12611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31132</xdr:rowOff>
    </xdr:from>
    <xdr:ext cx="405111" cy="259045"/>
    <xdr:sp macro="" textlink="">
      <xdr:nvSpPr>
        <xdr:cNvPr id="766" name="n_1mainValue【消防施設】&#10;有形固定資産減価償却率"/>
        <xdr:cNvSpPr txBox="1"/>
      </xdr:nvSpPr>
      <xdr:spPr>
        <a:xfrm>
          <a:off x="152660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4463</xdr:rowOff>
    </xdr:from>
    <xdr:ext cx="405111" cy="259045"/>
    <xdr:sp macro="" textlink="">
      <xdr:nvSpPr>
        <xdr:cNvPr id="767" name="n_2mainValue【消防施設】&#10;有形固定資産減価償却率"/>
        <xdr:cNvSpPr txBox="1"/>
      </xdr:nvSpPr>
      <xdr:spPr>
        <a:xfrm>
          <a:off x="14389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135907</xdr:rowOff>
    </xdr:from>
    <xdr:ext cx="405111" cy="259045"/>
    <xdr:sp macro="" textlink="">
      <xdr:nvSpPr>
        <xdr:cNvPr id="768" name="n_3mainValue【消防施設】&#10;有形固定資産減価償却率"/>
        <xdr:cNvSpPr txBox="1"/>
      </xdr:nvSpPr>
      <xdr:spPr>
        <a:xfrm>
          <a:off x="13500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95902</xdr:rowOff>
    </xdr:from>
    <xdr:ext cx="405111" cy="259045"/>
    <xdr:sp macro="" textlink="">
      <xdr:nvSpPr>
        <xdr:cNvPr id="769" name="n_4mainValue【消防施設】&#10;有形固定資産減価償却率"/>
        <xdr:cNvSpPr txBox="1"/>
      </xdr:nvSpPr>
      <xdr:spPr>
        <a:xfrm>
          <a:off x="12611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120650</xdr:rowOff>
    </xdr:from>
    <xdr:to>
      <xdr:col>116</xdr:col>
      <xdr:colOff>62864</xdr:colOff>
      <xdr:row>86</xdr:row>
      <xdr:rowOff>0</xdr:rowOff>
    </xdr:to>
    <xdr:cxnSp macro="">
      <xdr:nvCxnSpPr>
        <xdr:cNvPr id="793" name="直線コネクタ 792"/>
        <xdr:cNvCxnSpPr/>
      </xdr:nvCxnSpPr>
      <xdr:spPr>
        <a:xfrm flipV="1">
          <a:off x="22160864" y="1332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4"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5" name="直線コネクタ 794"/>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67327</xdr:rowOff>
    </xdr:from>
    <xdr:ext cx="469744" cy="259045"/>
    <xdr:sp macro="" textlink="">
      <xdr:nvSpPr>
        <xdr:cNvPr id="796" name="【消防施設】&#10;一人当たり面積最大値テキスト"/>
        <xdr:cNvSpPr txBox="1"/>
      </xdr:nvSpPr>
      <xdr:spPr>
        <a:xfrm>
          <a:off x="22199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120650</xdr:rowOff>
    </xdr:from>
    <xdr:to>
      <xdr:col>116</xdr:col>
      <xdr:colOff>152400</xdr:colOff>
      <xdr:row>77</xdr:row>
      <xdr:rowOff>120650</xdr:rowOff>
    </xdr:to>
    <xdr:cxnSp macro="">
      <xdr:nvCxnSpPr>
        <xdr:cNvPr id="797" name="直線コネクタ 796"/>
        <xdr:cNvCxnSpPr/>
      </xdr:nvCxnSpPr>
      <xdr:spPr>
        <a:xfrm>
          <a:off x="22072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98" name="【消防施設】&#10;一人当たり面積平均値テキスト"/>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799" name="フローチャート: 判断 798"/>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0" name="フローチャート: 判断 799"/>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1" name="フローチャート: 判断 800"/>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02" name="フローチャート: 判断 801"/>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03" name="フローチャート: 判断 802"/>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114300</xdr:rowOff>
    </xdr:from>
    <xdr:to>
      <xdr:col>116</xdr:col>
      <xdr:colOff>114300</xdr:colOff>
      <xdr:row>83</xdr:row>
      <xdr:rowOff>44450</xdr:rowOff>
    </xdr:to>
    <xdr:sp macro="" textlink="">
      <xdr:nvSpPr>
        <xdr:cNvPr id="809" name="楕円 808"/>
        <xdr:cNvSpPr/>
      </xdr:nvSpPr>
      <xdr:spPr>
        <a:xfrm>
          <a:off x="221107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137177</xdr:rowOff>
    </xdr:from>
    <xdr:ext cx="469744" cy="259045"/>
    <xdr:sp macro="" textlink="">
      <xdr:nvSpPr>
        <xdr:cNvPr id="810" name="【消防施設】&#10;一人当たり面積該当値テキスト"/>
        <xdr:cNvSpPr txBox="1"/>
      </xdr:nvSpPr>
      <xdr:spPr>
        <a:xfrm>
          <a:off x="22199600"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127000</xdr:rowOff>
    </xdr:from>
    <xdr:to>
      <xdr:col>112</xdr:col>
      <xdr:colOff>38100</xdr:colOff>
      <xdr:row>83</xdr:row>
      <xdr:rowOff>57150</xdr:rowOff>
    </xdr:to>
    <xdr:sp macro="" textlink="">
      <xdr:nvSpPr>
        <xdr:cNvPr id="811" name="楕円 810"/>
        <xdr:cNvSpPr/>
      </xdr:nvSpPr>
      <xdr:spPr>
        <a:xfrm>
          <a:off x="21272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165100</xdr:rowOff>
    </xdr:from>
    <xdr:to>
      <xdr:col>116</xdr:col>
      <xdr:colOff>63500</xdr:colOff>
      <xdr:row>83</xdr:row>
      <xdr:rowOff>6350</xdr:rowOff>
    </xdr:to>
    <xdr:cxnSp macro="">
      <xdr:nvCxnSpPr>
        <xdr:cNvPr id="812" name="直線コネクタ 811"/>
        <xdr:cNvCxnSpPr/>
      </xdr:nvCxnSpPr>
      <xdr:spPr>
        <a:xfrm flipV="1">
          <a:off x="21323300" y="14224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127000</xdr:rowOff>
    </xdr:from>
    <xdr:to>
      <xdr:col>107</xdr:col>
      <xdr:colOff>101600</xdr:colOff>
      <xdr:row>83</xdr:row>
      <xdr:rowOff>57150</xdr:rowOff>
    </xdr:to>
    <xdr:sp macro="" textlink="">
      <xdr:nvSpPr>
        <xdr:cNvPr id="813" name="楕円 812"/>
        <xdr:cNvSpPr/>
      </xdr:nvSpPr>
      <xdr:spPr>
        <a:xfrm>
          <a:off x="20383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6350</xdr:rowOff>
    </xdr:from>
    <xdr:to>
      <xdr:col>111</xdr:col>
      <xdr:colOff>177800</xdr:colOff>
      <xdr:row>83</xdr:row>
      <xdr:rowOff>6350</xdr:rowOff>
    </xdr:to>
    <xdr:cxnSp macro="">
      <xdr:nvCxnSpPr>
        <xdr:cNvPr id="814" name="直線コネクタ 813"/>
        <xdr:cNvCxnSpPr/>
      </xdr:nvCxnSpPr>
      <xdr:spPr>
        <a:xfrm>
          <a:off x="20434300" y="1423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15" name="楕円 814"/>
        <xdr:cNvSpPr/>
      </xdr:nvSpPr>
      <xdr:spPr>
        <a:xfrm>
          <a:off x="19494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6350</xdr:rowOff>
    </xdr:from>
    <xdr:to>
      <xdr:col>107</xdr:col>
      <xdr:colOff>50800</xdr:colOff>
      <xdr:row>83</xdr:row>
      <xdr:rowOff>6350</xdr:rowOff>
    </xdr:to>
    <xdr:cxnSp macro="">
      <xdr:nvCxnSpPr>
        <xdr:cNvPr id="816" name="直線コネクタ 815"/>
        <xdr:cNvCxnSpPr/>
      </xdr:nvCxnSpPr>
      <xdr:spPr>
        <a:xfrm>
          <a:off x="19545300" y="1423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127000</xdr:rowOff>
    </xdr:from>
    <xdr:to>
      <xdr:col>98</xdr:col>
      <xdr:colOff>38100</xdr:colOff>
      <xdr:row>83</xdr:row>
      <xdr:rowOff>57150</xdr:rowOff>
    </xdr:to>
    <xdr:sp macro="" textlink="">
      <xdr:nvSpPr>
        <xdr:cNvPr id="817" name="楕円 816"/>
        <xdr:cNvSpPr/>
      </xdr:nvSpPr>
      <xdr:spPr>
        <a:xfrm>
          <a:off x="18605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6350</xdr:rowOff>
    </xdr:from>
    <xdr:to>
      <xdr:col>102</xdr:col>
      <xdr:colOff>114300</xdr:colOff>
      <xdr:row>83</xdr:row>
      <xdr:rowOff>6350</xdr:rowOff>
    </xdr:to>
    <xdr:cxnSp macro="">
      <xdr:nvCxnSpPr>
        <xdr:cNvPr id="818" name="直線コネクタ 817"/>
        <xdr:cNvCxnSpPr/>
      </xdr:nvCxnSpPr>
      <xdr:spPr>
        <a:xfrm>
          <a:off x="18656300" y="1423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48277</xdr:rowOff>
    </xdr:from>
    <xdr:ext cx="469744" cy="259045"/>
    <xdr:sp macro="" textlink="">
      <xdr:nvSpPr>
        <xdr:cNvPr id="819" name="n_1aveValue【消防施設】&#10;一人当たり面積"/>
        <xdr:cNvSpPr txBox="1"/>
      </xdr:nvSpPr>
      <xdr:spPr>
        <a:xfrm>
          <a:off x="210757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820" name="n_2aveValue【消防施設】&#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821" name="n_3aveValue【消防施設】&#10;一人当たり面積"/>
        <xdr:cNvSpPr txBox="1"/>
      </xdr:nvSpPr>
      <xdr:spPr>
        <a:xfrm>
          <a:off x="19310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22" name="n_4aveValue【消防施設】&#10;一人当たり面積"/>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73677</xdr:rowOff>
    </xdr:from>
    <xdr:ext cx="469744" cy="259045"/>
    <xdr:sp macro="" textlink="">
      <xdr:nvSpPr>
        <xdr:cNvPr id="823" name="n_1mainValue【消防施設】&#10;一人当たり面積"/>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4" name="n_2mainValue【消防施設】&#10;一人当たり面積"/>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5" name="n_3mainValue【消防施設】&#10;一人当たり面積"/>
        <xdr:cNvSpPr txBox="1"/>
      </xdr:nvSpPr>
      <xdr:spPr>
        <a:xfrm>
          <a:off x="19310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826" name="n_4mainValue【消防施設】&#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38" name="直線コネクタ 83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39" name="テキスト ボックス 83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0" name="直線コネクタ 83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1" name="テキスト ボックス 84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2" name="直線コネクタ 84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3" name="テキスト ボックス 84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4" name="直線コネクタ 84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5" name="テキスト ボックス 84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6" name="直線コネクタ 84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47" name="テキスト ボックス 84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8" name="直線コネクタ 8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49" name="テキスト ボックス 84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76200</xdr:rowOff>
    </xdr:from>
    <xdr:to>
      <xdr:col>85</xdr:col>
      <xdr:colOff>126364</xdr:colOff>
      <xdr:row>107</xdr:row>
      <xdr:rowOff>55245</xdr:rowOff>
    </xdr:to>
    <xdr:cxnSp macro="">
      <xdr:nvCxnSpPr>
        <xdr:cNvPr id="851" name="直線コネクタ 850"/>
        <xdr:cNvCxnSpPr/>
      </xdr:nvCxnSpPr>
      <xdr:spPr>
        <a:xfrm flipV="1">
          <a:off x="16318864" y="1704975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59072</xdr:rowOff>
    </xdr:from>
    <xdr:ext cx="405111" cy="259045"/>
    <xdr:sp macro="" textlink="">
      <xdr:nvSpPr>
        <xdr:cNvPr id="852" name="【庁舎】&#10;有形固定資産減価償却率最小値テキスト"/>
        <xdr:cNvSpPr txBox="1"/>
      </xdr:nvSpPr>
      <xdr:spPr>
        <a:xfrm>
          <a:off x="16357600" y="184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55245</xdr:rowOff>
    </xdr:from>
    <xdr:to>
      <xdr:col>86</xdr:col>
      <xdr:colOff>25400</xdr:colOff>
      <xdr:row>107</xdr:row>
      <xdr:rowOff>55245</xdr:rowOff>
    </xdr:to>
    <xdr:cxnSp macro="">
      <xdr:nvCxnSpPr>
        <xdr:cNvPr id="853" name="直線コネクタ 852"/>
        <xdr:cNvCxnSpPr/>
      </xdr:nvCxnSpPr>
      <xdr:spPr>
        <a:xfrm>
          <a:off x="16230600" y="1840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22877</xdr:rowOff>
    </xdr:from>
    <xdr:ext cx="405111" cy="259045"/>
    <xdr:sp macro="" textlink="">
      <xdr:nvSpPr>
        <xdr:cNvPr id="854" name="【庁舎】&#10;有形固定資産減価償却率最大値テキスト"/>
        <xdr:cNvSpPr txBox="1"/>
      </xdr:nvSpPr>
      <xdr:spPr>
        <a:xfrm>
          <a:off x="16357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76200</xdr:rowOff>
    </xdr:from>
    <xdr:to>
      <xdr:col>86</xdr:col>
      <xdr:colOff>25400</xdr:colOff>
      <xdr:row>99</xdr:row>
      <xdr:rowOff>76200</xdr:rowOff>
    </xdr:to>
    <xdr:cxnSp macro="">
      <xdr:nvCxnSpPr>
        <xdr:cNvPr id="855" name="直線コネクタ 854"/>
        <xdr:cNvCxnSpPr/>
      </xdr:nvCxnSpPr>
      <xdr:spPr>
        <a:xfrm>
          <a:off x="16230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99713</xdr:rowOff>
    </xdr:from>
    <xdr:ext cx="405111" cy="259045"/>
    <xdr:sp macro="" textlink="">
      <xdr:nvSpPr>
        <xdr:cNvPr id="856" name="【庁舎】&#10;有形固定資産減価償却率平均値テキスト"/>
        <xdr:cNvSpPr txBox="1"/>
      </xdr:nvSpPr>
      <xdr:spPr>
        <a:xfrm>
          <a:off x="16357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857" name="フローチャート: 判断 856"/>
        <xdr:cNvSpPr/>
      </xdr:nvSpPr>
      <xdr:spPr>
        <a:xfrm>
          <a:off x="16268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44450</xdr:rowOff>
    </xdr:from>
    <xdr:to>
      <xdr:col>81</xdr:col>
      <xdr:colOff>101600</xdr:colOff>
      <xdr:row>103</xdr:row>
      <xdr:rowOff>146050</xdr:rowOff>
    </xdr:to>
    <xdr:sp macro="" textlink="">
      <xdr:nvSpPr>
        <xdr:cNvPr id="858" name="フローチャート: 判断 857"/>
        <xdr:cNvSpPr/>
      </xdr:nvSpPr>
      <xdr:spPr>
        <a:xfrm>
          <a:off x="15430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61595</xdr:rowOff>
    </xdr:from>
    <xdr:to>
      <xdr:col>76</xdr:col>
      <xdr:colOff>165100</xdr:colOff>
      <xdr:row>103</xdr:row>
      <xdr:rowOff>163195</xdr:rowOff>
    </xdr:to>
    <xdr:sp macro="" textlink="">
      <xdr:nvSpPr>
        <xdr:cNvPr id="859" name="フローチャート: 判断 858"/>
        <xdr:cNvSpPr/>
      </xdr:nvSpPr>
      <xdr:spPr>
        <a:xfrm>
          <a:off x="14541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92075</xdr:rowOff>
    </xdr:from>
    <xdr:to>
      <xdr:col>72</xdr:col>
      <xdr:colOff>38100</xdr:colOff>
      <xdr:row>104</xdr:row>
      <xdr:rowOff>22225</xdr:rowOff>
    </xdr:to>
    <xdr:sp macro="" textlink="">
      <xdr:nvSpPr>
        <xdr:cNvPr id="860" name="フローチャート: 判断 859"/>
        <xdr:cNvSpPr/>
      </xdr:nvSpPr>
      <xdr:spPr>
        <a:xfrm>
          <a:off x="13652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1" name="フローチャート: 判断 860"/>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164464</xdr:rowOff>
    </xdr:from>
    <xdr:to>
      <xdr:col>85</xdr:col>
      <xdr:colOff>177800</xdr:colOff>
      <xdr:row>106</xdr:row>
      <xdr:rowOff>94614</xdr:rowOff>
    </xdr:to>
    <xdr:sp macro="" textlink="">
      <xdr:nvSpPr>
        <xdr:cNvPr id="867" name="楕円 866"/>
        <xdr:cNvSpPr/>
      </xdr:nvSpPr>
      <xdr:spPr>
        <a:xfrm>
          <a:off x="162687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142891</xdr:rowOff>
    </xdr:from>
    <xdr:ext cx="405111" cy="259045"/>
    <xdr:sp macro="" textlink="">
      <xdr:nvSpPr>
        <xdr:cNvPr id="868" name="【庁舎】&#10;有形固定資産減価償却率該当値テキスト"/>
        <xdr:cNvSpPr txBox="1"/>
      </xdr:nvSpPr>
      <xdr:spPr>
        <a:xfrm>
          <a:off x="16357600"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869" name="楕円 868"/>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43814</xdr:rowOff>
    </xdr:to>
    <xdr:cxnSp macro="">
      <xdr:nvCxnSpPr>
        <xdr:cNvPr id="870" name="直線コネクタ 869"/>
        <xdr:cNvCxnSpPr/>
      </xdr:nvCxnSpPr>
      <xdr:spPr>
        <a:xfrm>
          <a:off x="15481300" y="181813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147320</xdr:rowOff>
    </xdr:from>
    <xdr:to>
      <xdr:col>76</xdr:col>
      <xdr:colOff>165100</xdr:colOff>
      <xdr:row>106</xdr:row>
      <xdr:rowOff>77470</xdr:rowOff>
    </xdr:to>
    <xdr:sp macro="" textlink="">
      <xdr:nvSpPr>
        <xdr:cNvPr id="871" name="楕円 870"/>
        <xdr:cNvSpPr/>
      </xdr:nvSpPr>
      <xdr:spPr>
        <a:xfrm>
          <a:off x="145415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xdr:rowOff>
    </xdr:from>
    <xdr:to>
      <xdr:col>81</xdr:col>
      <xdr:colOff>50800</xdr:colOff>
      <xdr:row>106</xdr:row>
      <xdr:rowOff>26670</xdr:rowOff>
    </xdr:to>
    <xdr:cxnSp macro="">
      <xdr:nvCxnSpPr>
        <xdr:cNvPr id="872" name="直線コネクタ 871"/>
        <xdr:cNvCxnSpPr/>
      </xdr:nvCxnSpPr>
      <xdr:spPr>
        <a:xfrm flipV="1">
          <a:off x="14592300" y="181813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109220</xdr:rowOff>
    </xdr:from>
    <xdr:to>
      <xdr:col>72</xdr:col>
      <xdr:colOff>38100</xdr:colOff>
      <xdr:row>106</xdr:row>
      <xdr:rowOff>39370</xdr:rowOff>
    </xdr:to>
    <xdr:sp macro="" textlink="">
      <xdr:nvSpPr>
        <xdr:cNvPr id="873" name="楕円 872"/>
        <xdr:cNvSpPr/>
      </xdr:nvSpPr>
      <xdr:spPr>
        <a:xfrm>
          <a:off x="13652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160020</xdr:rowOff>
    </xdr:from>
    <xdr:to>
      <xdr:col>76</xdr:col>
      <xdr:colOff>114300</xdr:colOff>
      <xdr:row>106</xdr:row>
      <xdr:rowOff>26670</xdr:rowOff>
    </xdr:to>
    <xdr:cxnSp macro="">
      <xdr:nvCxnSpPr>
        <xdr:cNvPr id="874" name="直線コネクタ 873"/>
        <xdr:cNvCxnSpPr/>
      </xdr:nvCxnSpPr>
      <xdr:spPr>
        <a:xfrm>
          <a:off x="13703300" y="181622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71120</xdr:rowOff>
    </xdr:from>
    <xdr:to>
      <xdr:col>67</xdr:col>
      <xdr:colOff>101600</xdr:colOff>
      <xdr:row>106</xdr:row>
      <xdr:rowOff>1270</xdr:rowOff>
    </xdr:to>
    <xdr:sp macro="" textlink="">
      <xdr:nvSpPr>
        <xdr:cNvPr id="875" name="楕円 874"/>
        <xdr:cNvSpPr/>
      </xdr:nvSpPr>
      <xdr:spPr>
        <a:xfrm>
          <a:off x="12763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121920</xdr:rowOff>
    </xdr:from>
    <xdr:to>
      <xdr:col>71</xdr:col>
      <xdr:colOff>177800</xdr:colOff>
      <xdr:row>105</xdr:row>
      <xdr:rowOff>160020</xdr:rowOff>
    </xdr:to>
    <xdr:cxnSp macro="">
      <xdr:nvCxnSpPr>
        <xdr:cNvPr id="876" name="直線コネクタ 875"/>
        <xdr:cNvCxnSpPr/>
      </xdr:nvCxnSpPr>
      <xdr:spPr>
        <a:xfrm>
          <a:off x="12814300" y="18124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162577</xdr:rowOff>
    </xdr:from>
    <xdr:ext cx="405111" cy="259045"/>
    <xdr:sp macro="" textlink="">
      <xdr:nvSpPr>
        <xdr:cNvPr id="877" name="n_1aveValue【庁舎】&#10;有形固定資産減価償却率"/>
        <xdr:cNvSpPr txBox="1"/>
      </xdr:nvSpPr>
      <xdr:spPr>
        <a:xfrm>
          <a:off x="15266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8272</xdr:rowOff>
    </xdr:from>
    <xdr:ext cx="405111" cy="259045"/>
    <xdr:sp macro="" textlink="">
      <xdr:nvSpPr>
        <xdr:cNvPr id="878" name="n_2aveValue【庁舎】&#10;有形固定資産減価償却率"/>
        <xdr:cNvSpPr txBox="1"/>
      </xdr:nvSpPr>
      <xdr:spPr>
        <a:xfrm>
          <a:off x="14389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38752</xdr:rowOff>
    </xdr:from>
    <xdr:ext cx="405111" cy="259045"/>
    <xdr:sp macro="" textlink="">
      <xdr:nvSpPr>
        <xdr:cNvPr id="879" name="n_3aveValue【庁舎】&#10;有形固定資産減価償却率"/>
        <xdr:cNvSpPr txBox="1"/>
      </xdr:nvSpPr>
      <xdr:spPr>
        <a:xfrm>
          <a:off x="13500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80" name="n_4aveValue【庁舎】&#10;有形固定資産減価償却率"/>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881" name="n_1mainValue【庁舎】&#10;有形固定資産減価償却率"/>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68597</xdr:rowOff>
    </xdr:from>
    <xdr:ext cx="405111" cy="259045"/>
    <xdr:sp macro="" textlink="">
      <xdr:nvSpPr>
        <xdr:cNvPr id="882" name="n_2mainValue【庁舎】&#10;有形固定資産減価償却率"/>
        <xdr:cNvSpPr txBox="1"/>
      </xdr:nvSpPr>
      <xdr:spPr>
        <a:xfrm>
          <a:off x="14389744" y="182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30497</xdr:rowOff>
    </xdr:from>
    <xdr:ext cx="405111" cy="259045"/>
    <xdr:sp macro="" textlink="">
      <xdr:nvSpPr>
        <xdr:cNvPr id="883" name="n_3mainValue【庁舎】&#10;有形固定資産減価償却率"/>
        <xdr:cNvSpPr txBox="1"/>
      </xdr:nvSpPr>
      <xdr:spPr>
        <a:xfrm>
          <a:off x="13500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884" name="n_4mainValue【庁舎】&#10;有形固定資産減価償却率"/>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5" name="直線コネクタ 89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6" name="テキスト ボックス 89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7" name="直線コネクタ 89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8" name="テキスト ボックス 89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9" name="直線コネクタ 89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0" name="テキスト ボックス 89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1" name="直線コネクタ 90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2" name="テキスト ボックス 90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3" name="直線コネクタ 90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4" name="テキスト ボックス 90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72389</xdr:rowOff>
    </xdr:from>
    <xdr:to>
      <xdr:col>116</xdr:col>
      <xdr:colOff>62864</xdr:colOff>
      <xdr:row>107</xdr:row>
      <xdr:rowOff>110489</xdr:rowOff>
    </xdr:to>
    <xdr:cxnSp macro="">
      <xdr:nvCxnSpPr>
        <xdr:cNvPr id="908" name="直線コネクタ 907"/>
        <xdr:cNvCxnSpPr/>
      </xdr:nvCxnSpPr>
      <xdr:spPr>
        <a:xfrm flipV="1">
          <a:off x="22160864" y="17388839"/>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114316</xdr:rowOff>
    </xdr:from>
    <xdr:ext cx="469744" cy="259045"/>
    <xdr:sp macro="" textlink="">
      <xdr:nvSpPr>
        <xdr:cNvPr id="909" name="【庁舎】&#10;一人当たり面積最小値テキスト"/>
        <xdr:cNvSpPr txBox="1"/>
      </xdr:nvSpPr>
      <xdr:spPr>
        <a:xfrm>
          <a:off x="221996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110489</xdr:rowOff>
    </xdr:from>
    <xdr:to>
      <xdr:col>116</xdr:col>
      <xdr:colOff>152400</xdr:colOff>
      <xdr:row>107</xdr:row>
      <xdr:rowOff>110489</xdr:rowOff>
    </xdr:to>
    <xdr:cxnSp macro="">
      <xdr:nvCxnSpPr>
        <xdr:cNvPr id="910" name="直線コネクタ 909"/>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19066</xdr:rowOff>
    </xdr:from>
    <xdr:ext cx="469744" cy="259045"/>
    <xdr:sp macro="" textlink="">
      <xdr:nvSpPr>
        <xdr:cNvPr id="911" name="【庁舎】&#10;一人当たり面積最大値テキスト"/>
        <xdr:cNvSpPr txBox="1"/>
      </xdr:nvSpPr>
      <xdr:spPr>
        <a:xfrm>
          <a:off x="22199600" y="171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72389</xdr:rowOff>
    </xdr:from>
    <xdr:to>
      <xdr:col>116</xdr:col>
      <xdr:colOff>152400</xdr:colOff>
      <xdr:row>101</xdr:row>
      <xdr:rowOff>72389</xdr:rowOff>
    </xdr:to>
    <xdr:cxnSp macro="">
      <xdr:nvCxnSpPr>
        <xdr:cNvPr id="912" name="直線コネクタ 911"/>
        <xdr:cNvCxnSpPr/>
      </xdr:nvCxnSpPr>
      <xdr:spPr>
        <a:xfrm>
          <a:off x="22072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45738</xdr:rowOff>
    </xdr:from>
    <xdr:ext cx="469744" cy="259045"/>
    <xdr:sp macro="" textlink="">
      <xdr:nvSpPr>
        <xdr:cNvPr id="913" name="【庁舎】&#10;一人当たり面積平均値テキスト"/>
        <xdr:cNvSpPr txBox="1"/>
      </xdr:nvSpPr>
      <xdr:spPr>
        <a:xfrm>
          <a:off x="22199600" y="1804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914" name="フローチャート: 判断 913"/>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915" name="フローチャート: 判断 914"/>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16" name="フローチャート: 判断 915"/>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86361</xdr:rowOff>
    </xdr:from>
    <xdr:to>
      <xdr:col>102</xdr:col>
      <xdr:colOff>165100</xdr:colOff>
      <xdr:row>106</xdr:row>
      <xdr:rowOff>16511</xdr:rowOff>
    </xdr:to>
    <xdr:sp macro="" textlink="">
      <xdr:nvSpPr>
        <xdr:cNvPr id="917" name="フローチャート: 判断 916"/>
        <xdr:cNvSpPr/>
      </xdr:nvSpPr>
      <xdr:spPr>
        <a:xfrm>
          <a:off x="19494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71120</xdr:rowOff>
    </xdr:from>
    <xdr:to>
      <xdr:col>98</xdr:col>
      <xdr:colOff>38100</xdr:colOff>
      <xdr:row>106</xdr:row>
      <xdr:rowOff>1270</xdr:rowOff>
    </xdr:to>
    <xdr:sp macro="" textlink="">
      <xdr:nvSpPr>
        <xdr:cNvPr id="918" name="フローチャート: 判断 917"/>
        <xdr:cNvSpPr/>
      </xdr:nvSpPr>
      <xdr:spPr>
        <a:xfrm>
          <a:off x="18605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24" name="楕円 923"/>
        <xdr:cNvSpPr/>
      </xdr:nvSpPr>
      <xdr:spPr>
        <a:xfrm>
          <a:off x="22110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36847</xdr:rowOff>
    </xdr:from>
    <xdr:ext cx="469744" cy="259045"/>
    <xdr:sp macro="" textlink="">
      <xdr:nvSpPr>
        <xdr:cNvPr id="925" name="【庁舎】&#10;一人当たり面積該当値テキスト"/>
        <xdr:cNvSpPr txBox="1"/>
      </xdr:nvSpPr>
      <xdr:spPr>
        <a:xfrm>
          <a:off x="22199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926" name="楕円 925"/>
        <xdr:cNvSpPr/>
      </xdr:nvSpPr>
      <xdr:spPr>
        <a:xfrm>
          <a:off x="21272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64770</xdr:rowOff>
    </xdr:from>
    <xdr:to>
      <xdr:col>116</xdr:col>
      <xdr:colOff>63500</xdr:colOff>
      <xdr:row>105</xdr:row>
      <xdr:rowOff>64770</xdr:rowOff>
    </xdr:to>
    <xdr:cxnSp macro="">
      <xdr:nvCxnSpPr>
        <xdr:cNvPr id="927" name="直線コネクタ 926"/>
        <xdr:cNvCxnSpPr/>
      </xdr:nvCxnSpPr>
      <xdr:spPr>
        <a:xfrm>
          <a:off x="21323300" y="18067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17780</xdr:rowOff>
    </xdr:from>
    <xdr:to>
      <xdr:col>107</xdr:col>
      <xdr:colOff>101600</xdr:colOff>
      <xdr:row>105</xdr:row>
      <xdr:rowOff>119380</xdr:rowOff>
    </xdr:to>
    <xdr:sp macro="" textlink="">
      <xdr:nvSpPr>
        <xdr:cNvPr id="928" name="楕円 927"/>
        <xdr:cNvSpPr/>
      </xdr:nvSpPr>
      <xdr:spPr>
        <a:xfrm>
          <a:off x="20383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68580</xdr:rowOff>
    </xdr:to>
    <xdr:cxnSp macro="">
      <xdr:nvCxnSpPr>
        <xdr:cNvPr id="929" name="直線コネクタ 928"/>
        <xdr:cNvCxnSpPr/>
      </xdr:nvCxnSpPr>
      <xdr:spPr>
        <a:xfrm flipV="1">
          <a:off x="20434300" y="18067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17780</xdr:rowOff>
    </xdr:from>
    <xdr:to>
      <xdr:col>102</xdr:col>
      <xdr:colOff>165100</xdr:colOff>
      <xdr:row>105</xdr:row>
      <xdr:rowOff>119380</xdr:rowOff>
    </xdr:to>
    <xdr:sp macro="" textlink="">
      <xdr:nvSpPr>
        <xdr:cNvPr id="930" name="楕円 929"/>
        <xdr:cNvSpPr/>
      </xdr:nvSpPr>
      <xdr:spPr>
        <a:xfrm>
          <a:off x="19494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68580</xdr:rowOff>
    </xdr:from>
    <xdr:to>
      <xdr:col>107</xdr:col>
      <xdr:colOff>50800</xdr:colOff>
      <xdr:row>105</xdr:row>
      <xdr:rowOff>68580</xdr:rowOff>
    </xdr:to>
    <xdr:cxnSp macro="">
      <xdr:nvCxnSpPr>
        <xdr:cNvPr id="931" name="直線コネクタ 930"/>
        <xdr:cNvCxnSpPr/>
      </xdr:nvCxnSpPr>
      <xdr:spPr>
        <a:xfrm>
          <a:off x="19545300" y="18070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932" name="楕円 931"/>
        <xdr:cNvSpPr/>
      </xdr:nvSpPr>
      <xdr:spPr>
        <a:xfrm>
          <a:off x="18605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64770</xdr:rowOff>
    </xdr:from>
    <xdr:to>
      <xdr:col>102</xdr:col>
      <xdr:colOff>114300</xdr:colOff>
      <xdr:row>105</xdr:row>
      <xdr:rowOff>68580</xdr:rowOff>
    </xdr:to>
    <xdr:cxnSp macro="">
      <xdr:nvCxnSpPr>
        <xdr:cNvPr id="933" name="直線コネクタ 932"/>
        <xdr:cNvCxnSpPr/>
      </xdr:nvCxnSpPr>
      <xdr:spPr>
        <a:xfrm>
          <a:off x="18656300" y="18067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934" name="n_1aveValue【庁舎】&#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167657</xdr:rowOff>
    </xdr:from>
    <xdr:ext cx="469744" cy="259045"/>
    <xdr:sp macro="" textlink="">
      <xdr:nvSpPr>
        <xdr:cNvPr id="935" name="n_2aveValue【庁舎】&#10;一人当たり面積"/>
        <xdr:cNvSpPr txBox="1"/>
      </xdr:nvSpPr>
      <xdr:spPr>
        <a:xfrm>
          <a:off x="20199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7638</xdr:rowOff>
    </xdr:from>
    <xdr:ext cx="469744" cy="259045"/>
    <xdr:sp macro="" textlink="">
      <xdr:nvSpPr>
        <xdr:cNvPr id="936" name="n_3aveValue【庁舎】&#10;一人当たり面積"/>
        <xdr:cNvSpPr txBox="1"/>
      </xdr:nvSpPr>
      <xdr:spPr>
        <a:xfrm>
          <a:off x="19310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163847</xdr:rowOff>
    </xdr:from>
    <xdr:ext cx="469744" cy="259045"/>
    <xdr:sp macro="" textlink="">
      <xdr:nvSpPr>
        <xdr:cNvPr id="937" name="n_4aveValue【庁舎】&#10;一人当たり面積"/>
        <xdr:cNvSpPr txBox="1"/>
      </xdr:nvSpPr>
      <xdr:spPr>
        <a:xfrm>
          <a:off x="18421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132097</xdr:rowOff>
    </xdr:from>
    <xdr:ext cx="469744" cy="259045"/>
    <xdr:sp macro="" textlink="">
      <xdr:nvSpPr>
        <xdr:cNvPr id="938" name="n_1main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135907</xdr:rowOff>
    </xdr:from>
    <xdr:ext cx="469744" cy="259045"/>
    <xdr:sp macro="" textlink="">
      <xdr:nvSpPr>
        <xdr:cNvPr id="939" name="n_2mainValue【庁舎】&#10;一人当たり面積"/>
        <xdr:cNvSpPr txBox="1"/>
      </xdr:nvSpPr>
      <xdr:spPr>
        <a:xfrm>
          <a:off x="201994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135907</xdr:rowOff>
    </xdr:from>
    <xdr:ext cx="469744" cy="259045"/>
    <xdr:sp macro="" textlink="">
      <xdr:nvSpPr>
        <xdr:cNvPr id="940" name="n_3mainValue【庁舎】&#10;一人当たり面積"/>
        <xdr:cNvSpPr txBox="1"/>
      </xdr:nvSpPr>
      <xdr:spPr>
        <a:xfrm>
          <a:off x="193104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941" name="n_4mainValue【庁舎】&#10;一人当たり面積"/>
        <xdr:cNvSpPr txBox="1"/>
      </xdr:nvSpPr>
      <xdr:spPr>
        <a:xfrm>
          <a:off x="18421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と比較して、全体的に有形固定資産減価償却率は同等かやや高い傾向にある。福祉施設の８６．５％、庁舎の９４．２％（いずれも延床面積比）が築３０年以上であるため、減価償却率が高くなっている。倉敷市公共施設等総合管理計画や倉敷市行財政改革プラン２０２０等に基づき、施設の長寿命化などをの取り組みを進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32020_&#20489;&#25975;&#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42.7</v>
          </cell>
          <cell r="BX51">
            <v>47.9</v>
          </cell>
          <cell r="CF51">
            <v>43.1</v>
          </cell>
          <cell r="CN51">
            <v>31.2</v>
          </cell>
          <cell r="CV51">
            <v>3.3</v>
          </cell>
        </row>
        <row r="53">
          <cell r="BP53">
            <v>75.599999999999994</v>
          </cell>
          <cell r="BX53">
            <v>76.5</v>
          </cell>
          <cell r="CF53">
            <v>77.900000000000006</v>
          </cell>
          <cell r="CN53">
            <v>77.7</v>
          </cell>
          <cell r="CV53">
            <v>78.099999999999994</v>
          </cell>
        </row>
        <row r="55">
          <cell r="AN55" t="str">
            <v>類似団体内平均値</v>
          </cell>
          <cell r="BP55">
            <v>37.6</v>
          </cell>
          <cell r="BX55">
            <v>34</v>
          </cell>
          <cell r="CF55">
            <v>33.9</v>
          </cell>
          <cell r="CN55">
            <v>31.5</v>
          </cell>
          <cell r="CV55">
            <v>23.4</v>
          </cell>
        </row>
        <row r="57">
          <cell r="BP57">
            <v>60</v>
          </cell>
          <cell r="BX57">
            <v>61.1</v>
          </cell>
          <cell r="CF57">
            <v>61.9</v>
          </cell>
          <cell r="CN57">
            <v>62.7</v>
          </cell>
          <cell r="CV57">
            <v>63.9</v>
          </cell>
        </row>
        <row r="72">
          <cell r="BP72" t="str">
            <v>H29</v>
          </cell>
          <cell r="BX72" t="str">
            <v>H30</v>
          </cell>
          <cell r="CF72" t="str">
            <v>R01</v>
          </cell>
          <cell r="CN72" t="str">
            <v>R02</v>
          </cell>
          <cell r="CV72" t="str">
            <v>R03</v>
          </cell>
        </row>
        <row r="73">
          <cell r="AN73" t="str">
            <v>当該団体値</v>
          </cell>
          <cell r="BP73">
            <v>42.7</v>
          </cell>
          <cell r="BX73">
            <v>47.9</v>
          </cell>
          <cell r="CF73">
            <v>43.1</v>
          </cell>
          <cell r="CN73">
            <v>31.2</v>
          </cell>
          <cell r="CV73">
            <v>3.3</v>
          </cell>
        </row>
        <row r="75">
          <cell r="BP75">
            <v>5.8</v>
          </cell>
          <cell r="BX75">
            <v>5.3</v>
          </cell>
          <cell r="CF75">
            <v>4.7</v>
          </cell>
          <cell r="CN75">
            <v>3.7</v>
          </cell>
          <cell r="CV75">
            <v>2.9</v>
          </cell>
        </row>
        <row r="77">
          <cell r="AN77" t="str">
            <v>類似団体内平均値</v>
          </cell>
          <cell r="BP77">
            <v>37.6</v>
          </cell>
          <cell r="BX77">
            <v>34</v>
          </cell>
          <cell r="CF77">
            <v>33.9</v>
          </cell>
          <cell r="CN77">
            <v>31.5</v>
          </cell>
          <cell r="CV77">
            <v>23.4</v>
          </cell>
        </row>
        <row r="79">
          <cell r="BP79">
            <v>6.1</v>
          </cell>
          <cell r="BX79">
            <v>5.9</v>
          </cell>
          <cell r="CF79">
            <v>5.7</v>
          </cell>
          <cell r="CN79">
            <v>5.4</v>
          </cell>
          <cell r="CV79">
            <v>5.2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31" workbookViewId="0">
      <selection activeCell="E54" sqref="E54"/>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226103905</v>
      </c>
      <c r="BO4" s="374"/>
      <c r="BP4" s="374"/>
      <c r="BQ4" s="374"/>
      <c r="BR4" s="374"/>
      <c r="BS4" s="374"/>
      <c r="BT4" s="374"/>
      <c r="BU4" s="375"/>
      <c r="BV4" s="373">
        <v>262617018</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8.1</v>
      </c>
      <c r="CU4" s="380"/>
      <c r="CV4" s="380"/>
      <c r="CW4" s="380"/>
      <c r="CX4" s="380"/>
      <c r="CY4" s="380"/>
      <c r="CZ4" s="380"/>
      <c r="DA4" s="381"/>
      <c r="DB4" s="379">
        <v>6.7</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215647884</v>
      </c>
      <c r="BO5" s="411"/>
      <c r="BP5" s="411"/>
      <c r="BQ5" s="411"/>
      <c r="BR5" s="411"/>
      <c r="BS5" s="411"/>
      <c r="BT5" s="411"/>
      <c r="BU5" s="412"/>
      <c r="BV5" s="410">
        <v>254084183</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86.1</v>
      </c>
      <c r="CU5" s="408"/>
      <c r="CV5" s="408"/>
      <c r="CW5" s="408"/>
      <c r="CX5" s="408"/>
      <c r="CY5" s="408"/>
      <c r="CZ5" s="408"/>
      <c r="DA5" s="409"/>
      <c r="DB5" s="407">
        <v>89.6</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10456021</v>
      </c>
      <c r="BO6" s="411"/>
      <c r="BP6" s="411"/>
      <c r="BQ6" s="411"/>
      <c r="BR6" s="411"/>
      <c r="BS6" s="411"/>
      <c r="BT6" s="411"/>
      <c r="BU6" s="412"/>
      <c r="BV6" s="410">
        <v>8532835</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92.4</v>
      </c>
      <c r="CU6" s="448"/>
      <c r="CV6" s="448"/>
      <c r="CW6" s="448"/>
      <c r="CX6" s="448"/>
      <c r="CY6" s="448"/>
      <c r="CZ6" s="448"/>
      <c r="DA6" s="449"/>
      <c r="DB6" s="447">
        <v>95.3</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0">
        <v>1040490</v>
      </c>
      <c r="BO7" s="411"/>
      <c r="BP7" s="411"/>
      <c r="BQ7" s="411"/>
      <c r="BR7" s="411"/>
      <c r="BS7" s="411"/>
      <c r="BT7" s="411"/>
      <c r="BU7" s="412"/>
      <c r="BV7" s="410">
        <v>1110462</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116122915</v>
      </c>
      <c r="CU7" s="411"/>
      <c r="CV7" s="411"/>
      <c r="CW7" s="411"/>
      <c r="CX7" s="411"/>
      <c r="CY7" s="411"/>
      <c r="CZ7" s="411"/>
      <c r="DA7" s="412"/>
      <c r="DB7" s="410">
        <v>111246341</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9415531</v>
      </c>
      <c r="BO8" s="411"/>
      <c r="BP8" s="411"/>
      <c r="BQ8" s="411"/>
      <c r="BR8" s="411"/>
      <c r="BS8" s="411"/>
      <c r="BT8" s="411"/>
      <c r="BU8" s="412"/>
      <c r="BV8" s="410">
        <v>7422373</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0.86</v>
      </c>
      <c r="CU8" s="451"/>
      <c r="CV8" s="451"/>
      <c r="CW8" s="451"/>
      <c r="CX8" s="451"/>
      <c r="CY8" s="451"/>
      <c r="CZ8" s="451"/>
      <c r="DA8" s="452"/>
      <c r="DB8" s="450">
        <v>0.87</v>
      </c>
      <c r="DC8" s="451"/>
      <c r="DD8" s="451"/>
      <c r="DE8" s="451"/>
      <c r="DF8" s="451"/>
      <c r="DG8" s="451"/>
      <c r="DH8" s="451"/>
      <c r="DI8" s="452"/>
    </row>
    <row r="9" spans="1:119" ht="18.75" customHeight="1" thickBot="1" x14ac:dyDescent="0.2">
      <c r="A9" s="178"/>
      <c r="B9" s="404" t="s">
        <v>112</v>
      </c>
      <c r="C9" s="405"/>
      <c r="D9" s="405"/>
      <c r="E9" s="405"/>
      <c r="F9" s="405"/>
      <c r="G9" s="405"/>
      <c r="H9" s="405"/>
      <c r="I9" s="405"/>
      <c r="J9" s="405"/>
      <c r="K9" s="453"/>
      <c r="L9" s="454" t="s">
        <v>113</v>
      </c>
      <c r="M9" s="455"/>
      <c r="N9" s="455"/>
      <c r="O9" s="455"/>
      <c r="P9" s="455"/>
      <c r="Q9" s="456"/>
      <c r="R9" s="457">
        <v>474592</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105</v>
      </c>
      <c r="AV9" s="443"/>
      <c r="AW9" s="443"/>
      <c r="AX9" s="443"/>
      <c r="AY9" s="444" t="s">
        <v>116</v>
      </c>
      <c r="AZ9" s="445"/>
      <c r="BA9" s="445"/>
      <c r="BB9" s="445"/>
      <c r="BC9" s="445"/>
      <c r="BD9" s="445"/>
      <c r="BE9" s="445"/>
      <c r="BF9" s="445"/>
      <c r="BG9" s="445"/>
      <c r="BH9" s="445"/>
      <c r="BI9" s="445"/>
      <c r="BJ9" s="445"/>
      <c r="BK9" s="445"/>
      <c r="BL9" s="445"/>
      <c r="BM9" s="446"/>
      <c r="BN9" s="410">
        <v>1993158</v>
      </c>
      <c r="BO9" s="411"/>
      <c r="BP9" s="411"/>
      <c r="BQ9" s="411"/>
      <c r="BR9" s="411"/>
      <c r="BS9" s="411"/>
      <c r="BT9" s="411"/>
      <c r="BU9" s="412"/>
      <c r="BV9" s="410">
        <v>1102999</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12.4</v>
      </c>
      <c r="CU9" s="408"/>
      <c r="CV9" s="408"/>
      <c r="CW9" s="408"/>
      <c r="CX9" s="408"/>
      <c r="CY9" s="408"/>
      <c r="CZ9" s="408"/>
      <c r="DA9" s="409"/>
      <c r="DB9" s="407">
        <v>12.6</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118</v>
      </c>
      <c r="M10" s="440"/>
      <c r="N10" s="440"/>
      <c r="O10" s="440"/>
      <c r="P10" s="440"/>
      <c r="Q10" s="441"/>
      <c r="R10" s="461">
        <v>477118</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105</v>
      </c>
      <c r="AV10" s="443"/>
      <c r="AW10" s="443"/>
      <c r="AX10" s="443"/>
      <c r="AY10" s="444" t="s">
        <v>120</v>
      </c>
      <c r="AZ10" s="445"/>
      <c r="BA10" s="445"/>
      <c r="BB10" s="445"/>
      <c r="BC10" s="445"/>
      <c r="BD10" s="445"/>
      <c r="BE10" s="445"/>
      <c r="BF10" s="445"/>
      <c r="BG10" s="445"/>
      <c r="BH10" s="445"/>
      <c r="BI10" s="445"/>
      <c r="BJ10" s="445"/>
      <c r="BK10" s="445"/>
      <c r="BL10" s="445"/>
      <c r="BM10" s="446"/>
      <c r="BN10" s="410">
        <v>4304857</v>
      </c>
      <c r="BO10" s="411"/>
      <c r="BP10" s="411"/>
      <c r="BQ10" s="411"/>
      <c r="BR10" s="411"/>
      <c r="BS10" s="411"/>
      <c r="BT10" s="411"/>
      <c r="BU10" s="412"/>
      <c r="BV10" s="410">
        <v>3706588</v>
      </c>
      <c r="BW10" s="411"/>
      <c r="BX10" s="411"/>
      <c r="BY10" s="411"/>
      <c r="BZ10" s="411"/>
      <c r="CA10" s="411"/>
      <c r="CB10" s="411"/>
      <c r="CC10" s="41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122</v>
      </c>
      <c r="M11" s="465"/>
      <c r="N11" s="465"/>
      <c r="O11" s="465"/>
      <c r="P11" s="465"/>
      <c r="Q11" s="466"/>
      <c r="R11" s="467" t="s">
        <v>123</v>
      </c>
      <c r="S11" s="468"/>
      <c r="T11" s="468"/>
      <c r="U11" s="468"/>
      <c r="V11" s="469"/>
      <c r="W11" s="398"/>
      <c r="X11" s="399"/>
      <c r="Y11" s="399"/>
      <c r="Z11" s="399"/>
      <c r="AA11" s="399"/>
      <c r="AB11" s="399"/>
      <c r="AC11" s="399"/>
      <c r="AD11" s="399"/>
      <c r="AE11" s="399"/>
      <c r="AF11" s="399"/>
      <c r="AG11" s="399"/>
      <c r="AH11" s="399"/>
      <c r="AI11" s="399"/>
      <c r="AJ11" s="399"/>
      <c r="AK11" s="399"/>
      <c r="AL11" s="402"/>
      <c r="AM11" s="439" t="s">
        <v>124</v>
      </c>
      <c r="AN11" s="440"/>
      <c r="AO11" s="440"/>
      <c r="AP11" s="440"/>
      <c r="AQ11" s="440"/>
      <c r="AR11" s="440"/>
      <c r="AS11" s="440"/>
      <c r="AT11" s="441"/>
      <c r="AU11" s="442" t="s">
        <v>105</v>
      </c>
      <c r="AV11" s="443"/>
      <c r="AW11" s="443"/>
      <c r="AX11" s="443"/>
      <c r="AY11" s="444" t="s">
        <v>125</v>
      </c>
      <c r="AZ11" s="445"/>
      <c r="BA11" s="445"/>
      <c r="BB11" s="445"/>
      <c r="BC11" s="445"/>
      <c r="BD11" s="445"/>
      <c r="BE11" s="445"/>
      <c r="BF11" s="445"/>
      <c r="BG11" s="445"/>
      <c r="BH11" s="445"/>
      <c r="BI11" s="445"/>
      <c r="BJ11" s="445"/>
      <c r="BK11" s="445"/>
      <c r="BL11" s="445"/>
      <c r="BM11" s="446"/>
      <c r="BN11" s="410">
        <v>750000</v>
      </c>
      <c r="BO11" s="411"/>
      <c r="BP11" s="411"/>
      <c r="BQ11" s="411"/>
      <c r="BR11" s="411"/>
      <c r="BS11" s="411"/>
      <c r="BT11" s="411"/>
      <c r="BU11" s="412"/>
      <c r="BV11" s="410">
        <v>750000</v>
      </c>
      <c r="BW11" s="411"/>
      <c r="BX11" s="411"/>
      <c r="BY11" s="411"/>
      <c r="BZ11" s="411"/>
      <c r="CA11" s="411"/>
      <c r="CB11" s="411"/>
      <c r="CC11" s="412"/>
      <c r="CD11" s="413" t="s">
        <v>126</v>
      </c>
      <c r="CE11" s="414"/>
      <c r="CF11" s="414"/>
      <c r="CG11" s="414"/>
      <c r="CH11" s="414"/>
      <c r="CI11" s="414"/>
      <c r="CJ11" s="414"/>
      <c r="CK11" s="414"/>
      <c r="CL11" s="414"/>
      <c r="CM11" s="414"/>
      <c r="CN11" s="414"/>
      <c r="CO11" s="414"/>
      <c r="CP11" s="414"/>
      <c r="CQ11" s="414"/>
      <c r="CR11" s="414"/>
      <c r="CS11" s="415"/>
      <c r="CT11" s="450" t="s">
        <v>127</v>
      </c>
      <c r="CU11" s="451"/>
      <c r="CV11" s="451"/>
      <c r="CW11" s="451"/>
      <c r="CX11" s="451"/>
      <c r="CY11" s="451"/>
      <c r="CZ11" s="451"/>
      <c r="DA11" s="452"/>
      <c r="DB11" s="450" t="s">
        <v>127</v>
      </c>
      <c r="DC11" s="451"/>
      <c r="DD11" s="451"/>
      <c r="DE11" s="451"/>
      <c r="DF11" s="451"/>
      <c r="DG11" s="451"/>
      <c r="DH11" s="451"/>
      <c r="DI11" s="452"/>
    </row>
    <row r="12" spans="1:119" ht="18.75" customHeight="1" x14ac:dyDescent="0.15">
      <c r="A12" s="178"/>
      <c r="B12" s="470" t="s">
        <v>128</v>
      </c>
      <c r="C12" s="471"/>
      <c r="D12" s="471"/>
      <c r="E12" s="471"/>
      <c r="F12" s="471"/>
      <c r="G12" s="471"/>
      <c r="H12" s="471"/>
      <c r="I12" s="471"/>
      <c r="J12" s="471"/>
      <c r="K12" s="472"/>
      <c r="L12" s="479" t="s">
        <v>129</v>
      </c>
      <c r="M12" s="480"/>
      <c r="N12" s="480"/>
      <c r="O12" s="480"/>
      <c r="P12" s="480"/>
      <c r="Q12" s="481"/>
      <c r="R12" s="482">
        <v>479861</v>
      </c>
      <c r="S12" s="483"/>
      <c r="T12" s="483"/>
      <c r="U12" s="483"/>
      <c r="V12" s="484"/>
      <c r="W12" s="485" t="s">
        <v>1</v>
      </c>
      <c r="X12" s="443"/>
      <c r="Y12" s="443"/>
      <c r="Z12" s="443"/>
      <c r="AA12" s="443"/>
      <c r="AB12" s="486"/>
      <c r="AC12" s="487" t="s">
        <v>130</v>
      </c>
      <c r="AD12" s="488"/>
      <c r="AE12" s="488"/>
      <c r="AF12" s="488"/>
      <c r="AG12" s="489"/>
      <c r="AH12" s="487" t="s">
        <v>131</v>
      </c>
      <c r="AI12" s="488"/>
      <c r="AJ12" s="488"/>
      <c r="AK12" s="488"/>
      <c r="AL12" s="490"/>
      <c r="AM12" s="439" t="s">
        <v>132</v>
      </c>
      <c r="AN12" s="440"/>
      <c r="AO12" s="440"/>
      <c r="AP12" s="440"/>
      <c r="AQ12" s="440"/>
      <c r="AR12" s="440"/>
      <c r="AS12" s="440"/>
      <c r="AT12" s="441"/>
      <c r="AU12" s="442" t="s">
        <v>105</v>
      </c>
      <c r="AV12" s="443"/>
      <c r="AW12" s="443"/>
      <c r="AX12" s="443"/>
      <c r="AY12" s="444" t="s">
        <v>133</v>
      </c>
      <c r="AZ12" s="445"/>
      <c r="BA12" s="445"/>
      <c r="BB12" s="445"/>
      <c r="BC12" s="445"/>
      <c r="BD12" s="445"/>
      <c r="BE12" s="445"/>
      <c r="BF12" s="445"/>
      <c r="BG12" s="445"/>
      <c r="BH12" s="445"/>
      <c r="BI12" s="445"/>
      <c r="BJ12" s="445"/>
      <c r="BK12" s="445"/>
      <c r="BL12" s="445"/>
      <c r="BM12" s="446"/>
      <c r="BN12" s="410">
        <v>3930000</v>
      </c>
      <c r="BO12" s="411"/>
      <c r="BP12" s="411"/>
      <c r="BQ12" s="411"/>
      <c r="BR12" s="411"/>
      <c r="BS12" s="411"/>
      <c r="BT12" s="411"/>
      <c r="BU12" s="412"/>
      <c r="BV12" s="410">
        <v>2060000</v>
      </c>
      <c r="BW12" s="411"/>
      <c r="BX12" s="411"/>
      <c r="BY12" s="411"/>
      <c r="BZ12" s="411"/>
      <c r="CA12" s="411"/>
      <c r="CB12" s="411"/>
      <c r="CC12" s="412"/>
      <c r="CD12" s="413" t="s">
        <v>134</v>
      </c>
      <c r="CE12" s="414"/>
      <c r="CF12" s="414"/>
      <c r="CG12" s="414"/>
      <c r="CH12" s="414"/>
      <c r="CI12" s="414"/>
      <c r="CJ12" s="414"/>
      <c r="CK12" s="414"/>
      <c r="CL12" s="414"/>
      <c r="CM12" s="414"/>
      <c r="CN12" s="414"/>
      <c r="CO12" s="414"/>
      <c r="CP12" s="414"/>
      <c r="CQ12" s="414"/>
      <c r="CR12" s="414"/>
      <c r="CS12" s="415"/>
      <c r="CT12" s="450" t="s">
        <v>127</v>
      </c>
      <c r="CU12" s="451"/>
      <c r="CV12" s="451"/>
      <c r="CW12" s="451"/>
      <c r="CX12" s="451"/>
      <c r="CY12" s="451"/>
      <c r="CZ12" s="451"/>
      <c r="DA12" s="452"/>
      <c r="DB12" s="450" t="s">
        <v>127</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135</v>
      </c>
      <c r="N13" s="502"/>
      <c r="O13" s="502"/>
      <c r="P13" s="502"/>
      <c r="Q13" s="503"/>
      <c r="R13" s="494">
        <v>473359</v>
      </c>
      <c r="S13" s="495"/>
      <c r="T13" s="495"/>
      <c r="U13" s="495"/>
      <c r="V13" s="496"/>
      <c r="W13" s="426" t="s">
        <v>136</v>
      </c>
      <c r="X13" s="427"/>
      <c r="Y13" s="427"/>
      <c r="Z13" s="427"/>
      <c r="AA13" s="427"/>
      <c r="AB13" s="417"/>
      <c r="AC13" s="461">
        <v>3627</v>
      </c>
      <c r="AD13" s="462"/>
      <c r="AE13" s="462"/>
      <c r="AF13" s="462"/>
      <c r="AG13" s="504"/>
      <c r="AH13" s="461">
        <v>4043</v>
      </c>
      <c r="AI13" s="462"/>
      <c r="AJ13" s="462"/>
      <c r="AK13" s="462"/>
      <c r="AL13" s="463"/>
      <c r="AM13" s="439" t="s">
        <v>137</v>
      </c>
      <c r="AN13" s="440"/>
      <c r="AO13" s="440"/>
      <c r="AP13" s="440"/>
      <c r="AQ13" s="440"/>
      <c r="AR13" s="440"/>
      <c r="AS13" s="440"/>
      <c r="AT13" s="441"/>
      <c r="AU13" s="442" t="s">
        <v>138</v>
      </c>
      <c r="AV13" s="443"/>
      <c r="AW13" s="443"/>
      <c r="AX13" s="443"/>
      <c r="AY13" s="444" t="s">
        <v>139</v>
      </c>
      <c r="AZ13" s="445"/>
      <c r="BA13" s="445"/>
      <c r="BB13" s="445"/>
      <c r="BC13" s="445"/>
      <c r="BD13" s="445"/>
      <c r="BE13" s="445"/>
      <c r="BF13" s="445"/>
      <c r="BG13" s="445"/>
      <c r="BH13" s="445"/>
      <c r="BI13" s="445"/>
      <c r="BJ13" s="445"/>
      <c r="BK13" s="445"/>
      <c r="BL13" s="445"/>
      <c r="BM13" s="446"/>
      <c r="BN13" s="410">
        <v>3118015</v>
      </c>
      <c r="BO13" s="411"/>
      <c r="BP13" s="411"/>
      <c r="BQ13" s="411"/>
      <c r="BR13" s="411"/>
      <c r="BS13" s="411"/>
      <c r="BT13" s="411"/>
      <c r="BU13" s="412"/>
      <c r="BV13" s="410">
        <v>3499587</v>
      </c>
      <c r="BW13" s="411"/>
      <c r="BX13" s="411"/>
      <c r="BY13" s="411"/>
      <c r="BZ13" s="411"/>
      <c r="CA13" s="411"/>
      <c r="CB13" s="411"/>
      <c r="CC13" s="412"/>
      <c r="CD13" s="413" t="s">
        <v>140</v>
      </c>
      <c r="CE13" s="414"/>
      <c r="CF13" s="414"/>
      <c r="CG13" s="414"/>
      <c r="CH13" s="414"/>
      <c r="CI13" s="414"/>
      <c r="CJ13" s="414"/>
      <c r="CK13" s="414"/>
      <c r="CL13" s="414"/>
      <c r="CM13" s="414"/>
      <c r="CN13" s="414"/>
      <c r="CO13" s="414"/>
      <c r="CP13" s="414"/>
      <c r="CQ13" s="414"/>
      <c r="CR13" s="414"/>
      <c r="CS13" s="415"/>
      <c r="CT13" s="407">
        <v>2.9</v>
      </c>
      <c r="CU13" s="408"/>
      <c r="CV13" s="408"/>
      <c r="CW13" s="408"/>
      <c r="CX13" s="408"/>
      <c r="CY13" s="408"/>
      <c r="CZ13" s="408"/>
      <c r="DA13" s="409"/>
      <c r="DB13" s="407">
        <v>3.7</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141</v>
      </c>
      <c r="M14" s="492"/>
      <c r="N14" s="492"/>
      <c r="O14" s="492"/>
      <c r="P14" s="492"/>
      <c r="Q14" s="493"/>
      <c r="R14" s="494">
        <v>481537</v>
      </c>
      <c r="S14" s="495"/>
      <c r="T14" s="495"/>
      <c r="U14" s="495"/>
      <c r="V14" s="496"/>
      <c r="W14" s="400"/>
      <c r="X14" s="401"/>
      <c r="Y14" s="401"/>
      <c r="Z14" s="401"/>
      <c r="AA14" s="401"/>
      <c r="AB14" s="390"/>
      <c r="AC14" s="497">
        <v>1.8</v>
      </c>
      <c r="AD14" s="498"/>
      <c r="AE14" s="498"/>
      <c r="AF14" s="498"/>
      <c r="AG14" s="499"/>
      <c r="AH14" s="497">
        <v>2</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142</v>
      </c>
      <c r="CE14" s="506"/>
      <c r="CF14" s="506"/>
      <c r="CG14" s="506"/>
      <c r="CH14" s="506"/>
      <c r="CI14" s="506"/>
      <c r="CJ14" s="506"/>
      <c r="CK14" s="506"/>
      <c r="CL14" s="506"/>
      <c r="CM14" s="506"/>
      <c r="CN14" s="506"/>
      <c r="CO14" s="506"/>
      <c r="CP14" s="506"/>
      <c r="CQ14" s="506"/>
      <c r="CR14" s="506"/>
      <c r="CS14" s="507"/>
      <c r="CT14" s="508">
        <v>3.3</v>
      </c>
      <c r="CU14" s="509"/>
      <c r="CV14" s="509"/>
      <c r="CW14" s="509"/>
      <c r="CX14" s="509"/>
      <c r="CY14" s="509"/>
      <c r="CZ14" s="509"/>
      <c r="DA14" s="510"/>
      <c r="DB14" s="508">
        <v>31.2</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143</v>
      </c>
      <c r="N15" s="502"/>
      <c r="O15" s="502"/>
      <c r="P15" s="502"/>
      <c r="Q15" s="503"/>
      <c r="R15" s="494">
        <v>474761</v>
      </c>
      <c r="S15" s="495"/>
      <c r="T15" s="495"/>
      <c r="U15" s="495"/>
      <c r="V15" s="496"/>
      <c r="W15" s="426" t="s">
        <v>144</v>
      </c>
      <c r="X15" s="427"/>
      <c r="Y15" s="427"/>
      <c r="Z15" s="427"/>
      <c r="AA15" s="427"/>
      <c r="AB15" s="417"/>
      <c r="AC15" s="461">
        <v>61799</v>
      </c>
      <c r="AD15" s="462"/>
      <c r="AE15" s="462"/>
      <c r="AF15" s="462"/>
      <c r="AG15" s="504"/>
      <c r="AH15" s="461">
        <v>63775</v>
      </c>
      <c r="AI15" s="462"/>
      <c r="AJ15" s="462"/>
      <c r="AK15" s="462"/>
      <c r="AL15" s="463"/>
      <c r="AM15" s="439"/>
      <c r="AN15" s="440"/>
      <c r="AO15" s="440"/>
      <c r="AP15" s="440"/>
      <c r="AQ15" s="440"/>
      <c r="AR15" s="440"/>
      <c r="AS15" s="440"/>
      <c r="AT15" s="441"/>
      <c r="AU15" s="442"/>
      <c r="AV15" s="443"/>
      <c r="AW15" s="443"/>
      <c r="AX15" s="443"/>
      <c r="AY15" s="370" t="s">
        <v>145</v>
      </c>
      <c r="AZ15" s="371"/>
      <c r="BA15" s="371"/>
      <c r="BB15" s="371"/>
      <c r="BC15" s="371"/>
      <c r="BD15" s="371"/>
      <c r="BE15" s="371"/>
      <c r="BF15" s="371"/>
      <c r="BG15" s="371"/>
      <c r="BH15" s="371"/>
      <c r="BI15" s="371"/>
      <c r="BJ15" s="371"/>
      <c r="BK15" s="371"/>
      <c r="BL15" s="371"/>
      <c r="BM15" s="372"/>
      <c r="BN15" s="373">
        <v>70485621</v>
      </c>
      <c r="BO15" s="374"/>
      <c r="BP15" s="374"/>
      <c r="BQ15" s="374"/>
      <c r="BR15" s="374"/>
      <c r="BS15" s="374"/>
      <c r="BT15" s="374"/>
      <c r="BU15" s="375"/>
      <c r="BV15" s="373">
        <v>72248217</v>
      </c>
      <c r="BW15" s="374"/>
      <c r="BX15" s="374"/>
      <c r="BY15" s="374"/>
      <c r="BZ15" s="374"/>
      <c r="CA15" s="374"/>
      <c r="CB15" s="374"/>
      <c r="CC15" s="375"/>
      <c r="CD15" s="511" t="s">
        <v>146</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147</v>
      </c>
      <c r="M16" s="514"/>
      <c r="N16" s="514"/>
      <c r="O16" s="514"/>
      <c r="P16" s="514"/>
      <c r="Q16" s="515"/>
      <c r="R16" s="516" t="s">
        <v>148</v>
      </c>
      <c r="S16" s="517"/>
      <c r="T16" s="517"/>
      <c r="U16" s="517"/>
      <c r="V16" s="518"/>
      <c r="W16" s="400"/>
      <c r="X16" s="401"/>
      <c r="Y16" s="401"/>
      <c r="Z16" s="401"/>
      <c r="AA16" s="401"/>
      <c r="AB16" s="390"/>
      <c r="AC16" s="497">
        <v>30.6</v>
      </c>
      <c r="AD16" s="498"/>
      <c r="AE16" s="498"/>
      <c r="AF16" s="498"/>
      <c r="AG16" s="499"/>
      <c r="AH16" s="497">
        <v>31.1</v>
      </c>
      <c r="AI16" s="498"/>
      <c r="AJ16" s="498"/>
      <c r="AK16" s="498"/>
      <c r="AL16" s="500"/>
      <c r="AM16" s="439"/>
      <c r="AN16" s="440"/>
      <c r="AO16" s="440"/>
      <c r="AP16" s="440"/>
      <c r="AQ16" s="440"/>
      <c r="AR16" s="440"/>
      <c r="AS16" s="440"/>
      <c r="AT16" s="441"/>
      <c r="AU16" s="442"/>
      <c r="AV16" s="443"/>
      <c r="AW16" s="443"/>
      <c r="AX16" s="443"/>
      <c r="AY16" s="444" t="s">
        <v>149</v>
      </c>
      <c r="AZ16" s="445"/>
      <c r="BA16" s="445"/>
      <c r="BB16" s="445"/>
      <c r="BC16" s="445"/>
      <c r="BD16" s="445"/>
      <c r="BE16" s="445"/>
      <c r="BF16" s="445"/>
      <c r="BG16" s="445"/>
      <c r="BH16" s="445"/>
      <c r="BI16" s="445"/>
      <c r="BJ16" s="445"/>
      <c r="BK16" s="445"/>
      <c r="BL16" s="445"/>
      <c r="BM16" s="446"/>
      <c r="BN16" s="410">
        <v>85672218</v>
      </c>
      <c r="BO16" s="411"/>
      <c r="BP16" s="411"/>
      <c r="BQ16" s="411"/>
      <c r="BR16" s="411"/>
      <c r="BS16" s="411"/>
      <c r="BT16" s="411"/>
      <c r="BU16" s="412"/>
      <c r="BV16" s="410">
        <v>83443884</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150</v>
      </c>
      <c r="N17" s="522"/>
      <c r="O17" s="522"/>
      <c r="P17" s="522"/>
      <c r="Q17" s="523"/>
      <c r="R17" s="516" t="s">
        <v>148</v>
      </c>
      <c r="S17" s="517"/>
      <c r="T17" s="517"/>
      <c r="U17" s="517"/>
      <c r="V17" s="518"/>
      <c r="W17" s="426" t="s">
        <v>151</v>
      </c>
      <c r="X17" s="427"/>
      <c r="Y17" s="427"/>
      <c r="Z17" s="427"/>
      <c r="AA17" s="427"/>
      <c r="AB17" s="417"/>
      <c r="AC17" s="461">
        <v>136523</v>
      </c>
      <c r="AD17" s="462"/>
      <c r="AE17" s="462"/>
      <c r="AF17" s="462"/>
      <c r="AG17" s="504"/>
      <c r="AH17" s="461">
        <v>136977</v>
      </c>
      <c r="AI17" s="462"/>
      <c r="AJ17" s="462"/>
      <c r="AK17" s="462"/>
      <c r="AL17" s="463"/>
      <c r="AM17" s="439"/>
      <c r="AN17" s="440"/>
      <c r="AO17" s="440"/>
      <c r="AP17" s="440"/>
      <c r="AQ17" s="440"/>
      <c r="AR17" s="440"/>
      <c r="AS17" s="440"/>
      <c r="AT17" s="441"/>
      <c r="AU17" s="442"/>
      <c r="AV17" s="443"/>
      <c r="AW17" s="443"/>
      <c r="AX17" s="443"/>
      <c r="AY17" s="444" t="s">
        <v>152</v>
      </c>
      <c r="AZ17" s="445"/>
      <c r="BA17" s="445"/>
      <c r="BB17" s="445"/>
      <c r="BC17" s="445"/>
      <c r="BD17" s="445"/>
      <c r="BE17" s="445"/>
      <c r="BF17" s="445"/>
      <c r="BG17" s="445"/>
      <c r="BH17" s="445"/>
      <c r="BI17" s="445"/>
      <c r="BJ17" s="445"/>
      <c r="BK17" s="445"/>
      <c r="BL17" s="445"/>
      <c r="BM17" s="446"/>
      <c r="BN17" s="410">
        <v>90016024</v>
      </c>
      <c r="BO17" s="411"/>
      <c r="BP17" s="411"/>
      <c r="BQ17" s="411"/>
      <c r="BR17" s="411"/>
      <c r="BS17" s="411"/>
      <c r="BT17" s="411"/>
      <c r="BU17" s="412"/>
      <c r="BV17" s="410">
        <v>92299260</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153</v>
      </c>
      <c r="C18" s="453"/>
      <c r="D18" s="453"/>
      <c r="E18" s="533"/>
      <c r="F18" s="533"/>
      <c r="G18" s="533"/>
      <c r="H18" s="533"/>
      <c r="I18" s="533"/>
      <c r="J18" s="533"/>
      <c r="K18" s="533"/>
      <c r="L18" s="534">
        <v>355.63</v>
      </c>
      <c r="M18" s="534"/>
      <c r="N18" s="534"/>
      <c r="O18" s="534"/>
      <c r="P18" s="534"/>
      <c r="Q18" s="534"/>
      <c r="R18" s="535"/>
      <c r="S18" s="535"/>
      <c r="T18" s="535"/>
      <c r="U18" s="535"/>
      <c r="V18" s="536"/>
      <c r="W18" s="428"/>
      <c r="X18" s="429"/>
      <c r="Y18" s="429"/>
      <c r="Z18" s="429"/>
      <c r="AA18" s="429"/>
      <c r="AB18" s="420"/>
      <c r="AC18" s="537">
        <v>67.599999999999994</v>
      </c>
      <c r="AD18" s="538"/>
      <c r="AE18" s="538"/>
      <c r="AF18" s="538"/>
      <c r="AG18" s="539"/>
      <c r="AH18" s="537">
        <v>66.900000000000006</v>
      </c>
      <c r="AI18" s="538"/>
      <c r="AJ18" s="538"/>
      <c r="AK18" s="538"/>
      <c r="AL18" s="540"/>
      <c r="AM18" s="439"/>
      <c r="AN18" s="440"/>
      <c r="AO18" s="440"/>
      <c r="AP18" s="440"/>
      <c r="AQ18" s="440"/>
      <c r="AR18" s="440"/>
      <c r="AS18" s="440"/>
      <c r="AT18" s="441"/>
      <c r="AU18" s="442"/>
      <c r="AV18" s="443"/>
      <c r="AW18" s="443"/>
      <c r="AX18" s="443"/>
      <c r="AY18" s="444" t="s">
        <v>154</v>
      </c>
      <c r="AZ18" s="445"/>
      <c r="BA18" s="445"/>
      <c r="BB18" s="445"/>
      <c r="BC18" s="445"/>
      <c r="BD18" s="445"/>
      <c r="BE18" s="445"/>
      <c r="BF18" s="445"/>
      <c r="BG18" s="445"/>
      <c r="BH18" s="445"/>
      <c r="BI18" s="445"/>
      <c r="BJ18" s="445"/>
      <c r="BK18" s="445"/>
      <c r="BL18" s="445"/>
      <c r="BM18" s="446"/>
      <c r="BN18" s="410">
        <v>101608065</v>
      </c>
      <c r="BO18" s="411"/>
      <c r="BP18" s="411"/>
      <c r="BQ18" s="411"/>
      <c r="BR18" s="411"/>
      <c r="BS18" s="411"/>
      <c r="BT18" s="411"/>
      <c r="BU18" s="412"/>
      <c r="BV18" s="410">
        <v>100051622</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155</v>
      </c>
      <c r="C19" s="453"/>
      <c r="D19" s="453"/>
      <c r="E19" s="533"/>
      <c r="F19" s="533"/>
      <c r="G19" s="533"/>
      <c r="H19" s="533"/>
      <c r="I19" s="533"/>
      <c r="J19" s="533"/>
      <c r="K19" s="533"/>
      <c r="L19" s="541">
        <v>1335</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156</v>
      </c>
      <c r="AZ19" s="445"/>
      <c r="BA19" s="445"/>
      <c r="BB19" s="445"/>
      <c r="BC19" s="445"/>
      <c r="BD19" s="445"/>
      <c r="BE19" s="445"/>
      <c r="BF19" s="445"/>
      <c r="BG19" s="445"/>
      <c r="BH19" s="445"/>
      <c r="BI19" s="445"/>
      <c r="BJ19" s="445"/>
      <c r="BK19" s="445"/>
      <c r="BL19" s="445"/>
      <c r="BM19" s="446"/>
      <c r="BN19" s="410">
        <v>142745036</v>
      </c>
      <c r="BO19" s="411"/>
      <c r="BP19" s="411"/>
      <c r="BQ19" s="411"/>
      <c r="BR19" s="411"/>
      <c r="BS19" s="411"/>
      <c r="BT19" s="411"/>
      <c r="BU19" s="412"/>
      <c r="BV19" s="410">
        <v>135610530</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157</v>
      </c>
      <c r="C20" s="453"/>
      <c r="D20" s="453"/>
      <c r="E20" s="533"/>
      <c r="F20" s="533"/>
      <c r="G20" s="533"/>
      <c r="H20" s="533"/>
      <c r="I20" s="533"/>
      <c r="J20" s="533"/>
      <c r="K20" s="533"/>
      <c r="L20" s="541">
        <v>199082</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158</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159</v>
      </c>
      <c r="C22" s="554"/>
      <c r="D22" s="555"/>
      <c r="E22" s="422" t="s">
        <v>1</v>
      </c>
      <c r="F22" s="427"/>
      <c r="G22" s="427"/>
      <c r="H22" s="427"/>
      <c r="I22" s="427"/>
      <c r="J22" s="427"/>
      <c r="K22" s="417"/>
      <c r="L22" s="422" t="s">
        <v>160</v>
      </c>
      <c r="M22" s="427"/>
      <c r="N22" s="427"/>
      <c r="O22" s="427"/>
      <c r="P22" s="417"/>
      <c r="Q22" s="585" t="s">
        <v>161</v>
      </c>
      <c r="R22" s="586"/>
      <c r="S22" s="586"/>
      <c r="T22" s="586"/>
      <c r="U22" s="586"/>
      <c r="V22" s="587"/>
      <c r="W22" s="553" t="s">
        <v>162</v>
      </c>
      <c r="X22" s="554"/>
      <c r="Y22" s="555"/>
      <c r="Z22" s="422" t="s">
        <v>1</v>
      </c>
      <c r="AA22" s="427"/>
      <c r="AB22" s="427"/>
      <c r="AC22" s="427"/>
      <c r="AD22" s="427"/>
      <c r="AE22" s="427"/>
      <c r="AF22" s="427"/>
      <c r="AG22" s="417"/>
      <c r="AH22" s="591" t="s">
        <v>163</v>
      </c>
      <c r="AI22" s="427"/>
      <c r="AJ22" s="427"/>
      <c r="AK22" s="427"/>
      <c r="AL22" s="417"/>
      <c r="AM22" s="591" t="s">
        <v>164</v>
      </c>
      <c r="AN22" s="592"/>
      <c r="AO22" s="592"/>
      <c r="AP22" s="592"/>
      <c r="AQ22" s="592"/>
      <c r="AR22" s="593"/>
      <c r="AS22" s="585" t="s">
        <v>161</v>
      </c>
      <c r="AT22" s="586"/>
      <c r="AU22" s="586"/>
      <c r="AV22" s="586"/>
      <c r="AW22" s="586"/>
      <c r="AX22" s="597"/>
      <c r="AY22" s="370" t="s">
        <v>165</v>
      </c>
      <c r="AZ22" s="371"/>
      <c r="BA22" s="371"/>
      <c r="BB22" s="371"/>
      <c r="BC22" s="371"/>
      <c r="BD22" s="371"/>
      <c r="BE22" s="371"/>
      <c r="BF22" s="371"/>
      <c r="BG22" s="371"/>
      <c r="BH22" s="371"/>
      <c r="BI22" s="371"/>
      <c r="BJ22" s="371"/>
      <c r="BK22" s="371"/>
      <c r="BL22" s="371"/>
      <c r="BM22" s="372"/>
      <c r="BN22" s="373">
        <v>196550713</v>
      </c>
      <c r="BO22" s="374"/>
      <c r="BP22" s="374"/>
      <c r="BQ22" s="374"/>
      <c r="BR22" s="374"/>
      <c r="BS22" s="374"/>
      <c r="BT22" s="374"/>
      <c r="BU22" s="375"/>
      <c r="BV22" s="373">
        <v>196427376</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166</v>
      </c>
      <c r="AZ23" s="445"/>
      <c r="BA23" s="445"/>
      <c r="BB23" s="445"/>
      <c r="BC23" s="445"/>
      <c r="BD23" s="445"/>
      <c r="BE23" s="445"/>
      <c r="BF23" s="445"/>
      <c r="BG23" s="445"/>
      <c r="BH23" s="445"/>
      <c r="BI23" s="445"/>
      <c r="BJ23" s="445"/>
      <c r="BK23" s="445"/>
      <c r="BL23" s="445"/>
      <c r="BM23" s="446"/>
      <c r="BN23" s="410">
        <v>134082277</v>
      </c>
      <c r="BO23" s="411"/>
      <c r="BP23" s="411"/>
      <c r="BQ23" s="411"/>
      <c r="BR23" s="411"/>
      <c r="BS23" s="411"/>
      <c r="BT23" s="411"/>
      <c r="BU23" s="412"/>
      <c r="BV23" s="410">
        <v>132956696</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167</v>
      </c>
      <c r="F24" s="440"/>
      <c r="G24" s="440"/>
      <c r="H24" s="440"/>
      <c r="I24" s="440"/>
      <c r="J24" s="440"/>
      <c r="K24" s="441"/>
      <c r="L24" s="461">
        <v>1</v>
      </c>
      <c r="M24" s="462"/>
      <c r="N24" s="462"/>
      <c r="O24" s="462"/>
      <c r="P24" s="504"/>
      <c r="Q24" s="461">
        <v>11500</v>
      </c>
      <c r="R24" s="462"/>
      <c r="S24" s="462"/>
      <c r="T24" s="462"/>
      <c r="U24" s="462"/>
      <c r="V24" s="504"/>
      <c r="W24" s="556"/>
      <c r="X24" s="557"/>
      <c r="Y24" s="558"/>
      <c r="Z24" s="460" t="s">
        <v>168</v>
      </c>
      <c r="AA24" s="440"/>
      <c r="AB24" s="440"/>
      <c r="AC24" s="440"/>
      <c r="AD24" s="440"/>
      <c r="AE24" s="440"/>
      <c r="AF24" s="440"/>
      <c r="AG24" s="441"/>
      <c r="AH24" s="461">
        <v>2759</v>
      </c>
      <c r="AI24" s="462"/>
      <c r="AJ24" s="462"/>
      <c r="AK24" s="462"/>
      <c r="AL24" s="504"/>
      <c r="AM24" s="461">
        <v>8853631</v>
      </c>
      <c r="AN24" s="462"/>
      <c r="AO24" s="462"/>
      <c r="AP24" s="462"/>
      <c r="AQ24" s="462"/>
      <c r="AR24" s="504"/>
      <c r="AS24" s="461">
        <v>3209</v>
      </c>
      <c r="AT24" s="462"/>
      <c r="AU24" s="462"/>
      <c r="AV24" s="462"/>
      <c r="AW24" s="462"/>
      <c r="AX24" s="463"/>
      <c r="AY24" s="526" t="s">
        <v>169</v>
      </c>
      <c r="AZ24" s="527"/>
      <c r="BA24" s="527"/>
      <c r="BB24" s="527"/>
      <c r="BC24" s="527"/>
      <c r="BD24" s="527"/>
      <c r="BE24" s="527"/>
      <c r="BF24" s="527"/>
      <c r="BG24" s="527"/>
      <c r="BH24" s="527"/>
      <c r="BI24" s="527"/>
      <c r="BJ24" s="527"/>
      <c r="BK24" s="527"/>
      <c r="BL24" s="527"/>
      <c r="BM24" s="528"/>
      <c r="BN24" s="410">
        <v>106167817</v>
      </c>
      <c r="BO24" s="411"/>
      <c r="BP24" s="411"/>
      <c r="BQ24" s="411"/>
      <c r="BR24" s="411"/>
      <c r="BS24" s="411"/>
      <c r="BT24" s="411"/>
      <c r="BU24" s="412"/>
      <c r="BV24" s="410">
        <v>107534629</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170</v>
      </c>
      <c r="F25" s="440"/>
      <c r="G25" s="440"/>
      <c r="H25" s="440"/>
      <c r="I25" s="440"/>
      <c r="J25" s="440"/>
      <c r="K25" s="441"/>
      <c r="L25" s="461">
        <v>2</v>
      </c>
      <c r="M25" s="462"/>
      <c r="N25" s="462"/>
      <c r="O25" s="462"/>
      <c r="P25" s="504"/>
      <c r="Q25" s="461">
        <v>9300</v>
      </c>
      <c r="R25" s="462"/>
      <c r="S25" s="462"/>
      <c r="T25" s="462"/>
      <c r="U25" s="462"/>
      <c r="V25" s="504"/>
      <c r="W25" s="556"/>
      <c r="X25" s="557"/>
      <c r="Y25" s="558"/>
      <c r="Z25" s="460" t="s">
        <v>171</v>
      </c>
      <c r="AA25" s="440"/>
      <c r="AB25" s="440"/>
      <c r="AC25" s="440"/>
      <c r="AD25" s="440"/>
      <c r="AE25" s="440"/>
      <c r="AF25" s="440"/>
      <c r="AG25" s="441"/>
      <c r="AH25" s="461">
        <v>469</v>
      </c>
      <c r="AI25" s="462"/>
      <c r="AJ25" s="462"/>
      <c r="AK25" s="462"/>
      <c r="AL25" s="504"/>
      <c r="AM25" s="461">
        <v>1392930</v>
      </c>
      <c r="AN25" s="462"/>
      <c r="AO25" s="462"/>
      <c r="AP25" s="462"/>
      <c r="AQ25" s="462"/>
      <c r="AR25" s="504"/>
      <c r="AS25" s="461">
        <v>2970</v>
      </c>
      <c r="AT25" s="462"/>
      <c r="AU25" s="462"/>
      <c r="AV25" s="462"/>
      <c r="AW25" s="462"/>
      <c r="AX25" s="463"/>
      <c r="AY25" s="370" t="s">
        <v>172</v>
      </c>
      <c r="AZ25" s="371"/>
      <c r="BA25" s="371"/>
      <c r="BB25" s="371"/>
      <c r="BC25" s="371"/>
      <c r="BD25" s="371"/>
      <c r="BE25" s="371"/>
      <c r="BF25" s="371"/>
      <c r="BG25" s="371"/>
      <c r="BH25" s="371"/>
      <c r="BI25" s="371"/>
      <c r="BJ25" s="371"/>
      <c r="BK25" s="371"/>
      <c r="BL25" s="371"/>
      <c r="BM25" s="372"/>
      <c r="BN25" s="373">
        <v>95267364</v>
      </c>
      <c r="BO25" s="374"/>
      <c r="BP25" s="374"/>
      <c r="BQ25" s="374"/>
      <c r="BR25" s="374"/>
      <c r="BS25" s="374"/>
      <c r="BT25" s="374"/>
      <c r="BU25" s="375"/>
      <c r="BV25" s="373">
        <v>95479416</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173</v>
      </c>
      <c r="F26" s="440"/>
      <c r="G26" s="440"/>
      <c r="H26" s="440"/>
      <c r="I26" s="440"/>
      <c r="J26" s="440"/>
      <c r="K26" s="441"/>
      <c r="L26" s="461">
        <v>1</v>
      </c>
      <c r="M26" s="462"/>
      <c r="N26" s="462"/>
      <c r="O26" s="462"/>
      <c r="P26" s="504"/>
      <c r="Q26" s="461">
        <v>8100</v>
      </c>
      <c r="R26" s="462"/>
      <c r="S26" s="462"/>
      <c r="T26" s="462"/>
      <c r="U26" s="462"/>
      <c r="V26" s="504"/>
      <c r="W26" s="556"/>
      <c r="X26" s="557"/>
      <c r="Y26" s="558"/>
      <c r="Z26" s="460" t="s">
        <v>174</v>
      </c>
      <c r="AA26" s="562"/>
      <c r="AB26" s="562"/>
      <c r="AC26" s="562"/>
      <c r="AD26" s="562"/>
      <c r="AE26" s="562"/>
      <c r="AF26" s="562"/>
      <c r="AG26" s="563"/>
      <c r="AH26" s="461">
        <v>196</v>
      </c>
      <c r="AI26" s="462"/>
      <c r="AJ26" s="462"/>
      <c r="AK26" s="462"/>
      <c r="AL26" s="504"/>
      <c r="AM26" s="461">
        <v>705404</v>
      </c>
      <c r="AN26" s="462"/>
      <c r="AO26" s="462"/>
      <c r="AP26" s="462"/>
      <c r="AQ26" s="462"/>
      <c r="AR26" s="504"/>
      <c r="AS26" s="461">
        <v>3599</v>
      </c>
      <c r="AT26" s="462"/>
      <c r="AU26" s="462"/>
      <c r="AV26" s="462"/>
      <c r="AW26" s="462"/>
      <c r="AX26" s="463"/>
      <c r="AY26" s="413" t="s">
        <v>175</v>
      </c>
      <c r="AZ26" s="414"/>
      <c r="BA26" s="414"/>
      <c r="BB26" s="414"/>
      <c r="BC26" s="414"/>
      <c r="BD26" s="414"/>
      <c r="BE26" s="414"/>
      <c r="BF26" s="414"/>
      <c r="BG26" s="414"/>
      <c r="BH26" s="414"/>
      <c r="BI26" s="414"/>
      <c r="BJ26" s="414"/>
      <c r="BK26" s="414"/>
      <c r="BL26" s="414"/>
      <c r="BM26" s="415"/>
      <c r="BN26" s="410">
        <v>1200000</v>
      </c>
      <c r="BO26" s="411"/>
      <c r="BP26" s="411"/>
      <c r="BQ26" s="411"/>
      <c r="BR26" s="411"/>
      <c r="BS26" s="411"/>
      <c r="BT26" s="411"/>
      <c r="BU26" s="412"/>
      <c r="BV26" s="410">
        <v>1100000</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176</v>
      </c>
      <c r="F27" s="440"/>
      <c r="G27" s="440"/>
      <c r="H27" s="440"/>
      <c r="I27" s="440"/>
      <c r="J27" s="440"/>
      <c r="K27" s="441"/>
      <c r="L27" s="461">
        <v>1</v>
      </c>
      <c r="M27" s="462"/>
      <c r="N27" s="462"/>
      <c r="O27" s="462"/>
      <c r="P27" s="504"/>
      <c r="Q27" s="461">
        <v>7800</v>
      </c>
      <c r="R27" s="462"/>
      <c r="S27" s="462"/>
      <c r="T27" s="462"/>
      <c r="U27" s="462"/>
      <c r="V27" s="504"/>
      <c r="W27" s="556"/>
      <c r="X27" s="557"/>
      <c r="Y27" s="558"/>
      <c r="Z27" s="460" t="s">
        <v>177</v>
      </c>
      <c r="AA27" s="440"/>
      <c r="AB27" s="440"/>
      <c r="AC27" s="440"/>
      <c r="AD27" s="440"/>
      <c r="AE27" s="440"/>
      <c r="AF27" s="440"/>
      <c r="AG27" s="441"/>
      <c r="AH27" s="461">
        <v>216</v>
      </c>
      <c r="AI27" s="462"/>
      <c r="AJ27" s="462"/>
      <c r="AK27" s="462"/>
      <c r="AL27" s="504"/>
      <c r="AM27" s="461">
        <v>694168</v>
      </c>
      <c r="AN27" s="462"/>
      <c r="AO27" s="462"/>
      <c r="AP27" s="462"/>
      <c r="AQ27" s="462"/>
      <c r="AR27" s="504"/>
      <c r="AS27" s="461">
        <v>3214</v>
      </c>
      <c r="AT27" s="462"/>
      <c r="AU27" s="462"/>
      <c r="AV27" s="462"/>
      <c r="AW27" s="462"/>
      <c r="AX27" s="463"/>
      <c r="AY27" s="505" t="s">
        <v>178</v>
      </c>
      <c r="AZ27" s="506"/>
      <c r="BA27" s="506"/>
      <c r="BB27" s="506"/>
      <c r="BC27" s="506"/>
      <c r="BD27" s="506"/>
      <c r="BE27" s="506"/>
      <c r="BF27" s="506"/>
      <c r="BG27" s="506"/>
      <c r="BH27" s="506"/>
      <c r="BI27" s="506"/>
      <c r="BJ27" s="506"/>
      <c r="BK27" s="506"/>
      <c r="BL27" s="506"/>
      <c r="BM27" s="507"/>
      <c r="BN27" s="529">
        <v>1930000</v>
      </c>
      <c r="BO27" s="530"/>
      <c r="BP27" s="530"/>
      <c r="BQ27" s="530"/>
      <c r="BR27" s="530"/>
      <c r="BS27" s="530"/>
      <c r="BT27" s="530"/>
      <c r="BU27" s="531"/>
      <c r="BV27" s="529">
        <v>1930000</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179</v>
      </c>
      <c r="F28" s="440"/>
      <c r="G28" s="440"/>
      <c r="H28" s="440"/>
      <c r="I28" s="440"/>
      <c r="J28" s="440"/>
      <c r="K28" s="441"/>
      <c r="L28" s="461">
        <v>1</v>
      </c>
      <c r="M28" s="462"/>
      <c r="N28" s="462"/>
      <c r="O28" s="462"/>
      <c r="P28" s="504"/>
      <c r="Q28" s="461">
        <v>7200</v>
      </c>
      <c r="R28" s="462"/>
      <c r="S28" s="462"/>
      <c r="T28" s="462"/>
      <c r="U28" s="462"/>
      <c r="V28" s="504"/>
      <c r="W28" s="556"/>
      <c r="X28" s="557"/>
      <c r="Y28" s="558"/>
      <c r="Z28" s="460" t="s">
        <v>180</v>
      </c>
      <c r="AA28" s="440"/>
      <c r="AB28" s="440"/>
      <c r="AC28" s="440"/>
      <c r="AD28" s="440"/>
      <c r="AE28" s="440"/>
      <c r="AF28" s="440"/>
      <c r="AG28" s="441"/>
      <c r="AH28" s="461" t="s">
        <v>127</v>
      </c>
      <c r="AI28" s="462"/>
      <c r="AJ28" s="462"/>
      <c r="AK28" s="462"/>
      <c r="AL28" s="504"/>
      <c r="AM28" s="461" t="s">
        <v>181</v>
      </c>
      <c r="AN28" s="462"/>
      <c r="AO28" s="462"/>
      <c r="AP28" s="462"/>
      <c r="AQ28" s="462"/>
      <c r="AR28" s="504"/>
      <c r="AS28" s="461" t="s">
        <v>181</v>
      </c>
      <c r="AT28" s="462"/>
      <c r="AU28" s="462"/>
      <c r="AV28" s="462"/>
      <c r="AW28" s="462"/>
      <c r="AX28" s="463"/>
      <c r="AY28" s="564" t="s">
        <v>182</v>
      </c>
      <c r="AZ28" s="565"/>
      <c r="BA28" s="565"/>
      <c r="BB28" s="566"/>
      <c r="BC28" s="370" t="s">
        <v>48</v>
      </c>
      <c r="BD28" s="371"/>
      <c r="BE28" s="371"/>
      <c r="BF28" s="371"/>
      <c r="BG28" s="371"/>
      <c r="BH28" s="371"/>
      <c r="BI28" s="371"/>
      <c r="BJ28" s="371"/>
      <c r="BK28" s="371"/>
      <c r="BL28" s="371"/>
      <c r="BM28" s="372"/>
      <c r="BN28" s="373">
        <v>12752935</v>
      </c>
      <c r="BO28" s="374"/>
      <c r="BP28" s="374"/>
      <c r="BQ28" s="374"/>
      <c r="BR28" s="374"/>
      <c r="BS28" s="374"/>
      <c r="BT28" s="374"/>
      <c r="BU28" s="375"/>
      <c r="BV28" s="373">
        <v>12378078</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183</v>
      </c>
      <c r="F29" s="440"/>
      <c r="G29" s="440"/>
      <c r="H29" s="440"/>
      <c r="I29" s="440"/>
      <c r="J29" s="440"/>
      <c r="K29" s="441"/>
      <c r="L29" s="461">
        <v>41</v>
      </c>
      <c r="M29" s="462"/>
      <c r="N29" s="462"/>
      <c r="O29" s="462"/>
      <c r="P29" s="504"/>
      <c r="Q29" s="461">
        <v>6700</v>
      </c>
      <c r="R29" s="462"/>
      <c r="S29" s="462"/>
      <c r="T29" s="462"/>
      <c r="U29" s="462"/>
      <c r="V29" s="504"/>
      <c r="W29" s="559"/>
      <c r="X29" s="560"/>
      <c r="Y29" s="561"/>
      <c r="Z29" s="460" t="s">
        <v>184</v>
      </c>
      <c r="AA29" s="440"/>
      <c r="AB29" s="440"/>
      <c r="AC29" s="440"/>
      <c r="AD29" s="440"/>
      <c r="AE29" s="440"/>
      <c r="AF29" s="440"/>
      <c r="AG29" s="441"/>
      <c r="AH29" s="461">
        <v>2975</v>
      </c>
      <c r="AI29" s="462"/>
      <c r="AJ29" s="462"/>
      <c r="AK29" s="462"/>
      <c r="AL29" s="504"/>
      <c r="AM29" s="461">
        <v>9547799</v>
      </c>
      <c r="AN29" s="462"/>
      <c r="AO29" s="462"/>
      <c r="AP29" s="462"/>
      <c r="AQ29" s="462"/>
      <c r="AR29" s="504"/>
      <c r="AS29" s="461">
        <v>3209</v>
      </c>
      <c r="AT29" s="462"/>
      <c r="AU29" s="462"/>
      <c r="AV29" s="462"/>
      <c r="AW29" s="462"/>
      <c r="AX29" s="463"/>
      <c r="AY29" s="567"/>
      <c r="AZ29" s="568"/>
      <c r="BA29" s="568"/>
      <c r="BB29" s="569"/>
      <c r="BC29" s="444" t="s">
        <v>185</v>
      </c>
      <c r="BD29" s="445"/>
      <c r="BE29" s="445"/>
      <c r="BF29" s="445"/>
      <c r="BG29" s="445"/>
      <c r="BH29" s="445"/>
      <c r="BI29" s="445"/>
      <c r="BJ29" s="445"/>
      <c r="BK29" s="445"/>
      <c r="BL29" s="445"/>
      <c r="BM29" s="446"/>
      <c r="BN29" s="410">
        <v>8063490</v>
      </c>
      <c r="BO29" s="411"/>
      <c r="BP29" s="411"/>
      <c r="BQ29" s="411"/>
      <c r="BR29" s="411"/>
      <c r="BS29" s="411"/>
      <c r="BT29" s="411"/>
      <c r="BU29" s="412"/>
      <c r="BV29" s="410">
        <v>4831713</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186</v>
      </c>
      <c r="X30" s="578"/>
      <c r="Y30" s="578"/>
      <c r="Z30" s="578"/>
      <c r="AA30" s="578"/>
      <c r="AB30" s="578"/>
      <c r="AC30" s="578"/>
      <c r="AD30" s="578"/>
      <c r="AE30" s="578"/>
      <c r="AF30" s="578"/>
      <c r="AG30" s="579"/>
      <c r="AH30" s="537">
        <v>101.3</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23645092</v>
      </c>
      <c r="BO30" s="530"/>
      <c r="BP30" s="530"/>
      <c r="BQ30" s="530"/>
      <c r="BR30" s="530"/>
      <c r="BS30" s="530"/>
      <c r="BT30" s="530"/>
      <c r="BU30" s="531"/>
      <c r="BV30" s="529">
        <v>19151979</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187</v>
      </c>
      <c r="D32" s="573"/>
      <c r="E32" s="573"/>
      <c r="F32" s="573"/>
      <c r="G32" s="573"/>
      <c r="H32" s="573"/>
      <c r="I32" s="573"/>
      <c r="J32" s="573"/>
      <c r="K32" s="573"/>
      <c r="L32" s="573"/>
      <c r="M32" s="573"/>
      <c r="N32" s="573"/>
      <c r="O32" s="573"/>
      <c r="P32" s="573"/>
      <c r="Q32" s="573"/>
      <c r="R32" s="573"/>
      <c r="S32" s="573"/>
      <c r="U32" s="414" t="s">
        <v>188</v>
      </c>
      <c r="V32" s="414"/>
      <c r="W32" s="414"/>
      <c r="X32" s="414"/>
      <c r="Y32" s="414"/>
      <c r="Z32" s="414"/>
      <c r="AA32" s="414"/>
      <c r="AB32" s="414"/>
      <c r="AC32" s="414"/>
      <c r="AD32" s="414"/>
      <c r="AE32" s="414"/>
      <c r="AF32" s="414"/>
      <c r="AG32" s="414"/>
      <c r="AH32" s="414"/>
      <c r="AI32" s="414"/>
      <c r="AJ32" s="414"/>
      <c r="AK32" s="414"/>
      <c r="AM32" s="414" t="s">
        <v>189</v>
      </c>
      <c r="AN32" s="414"/>
      <c r="AO32" s="414"/>
      <c r="AP32" s="414"/>
      <c r="AQ32" s="414"/>
      <c r="AR32" s="414"/>
      <c r="AS32" s="414"/>
      <c r="AT32" s="414"/>
      <c r="AU32" s="414"/>
      <c r="AV32" s="414"/>
      <c r="AW32" s="414"/>
      <c r="AX32" s="414"/>
      <c r="AY32" s="414"/>
      <c r="AZ32" s="414"/>
      <c r="BA32" s="414"/>
      <c r="BB32" s="414"/>
      <c r="BC32" s="414"/>
      <c r="BE32" s="414" t="s">
        <v>190</v>
      </c>
      <c r="BF32" s="414"/>
      <c r="BG32" s="414"/>
      <c r="BH32" s="414"/>
      <c r="BI32" s="414"/>
      <c r="BJ32" s="414"/>
      <c r="BK32" s="414"/>
      <c r="BL32" s="414"/>
      <c r="BM32" s="414"/>
      <c r="BN32" s="414"/>
      <c r="BO32" s="414"/>
      <c r="BP32" s="414"/>
      <c r="BQ32" s="414"/>
      <c r="BR32" s="414"/>
      <c r="BS32" s="414"/>
      <c r="BT32" s="414"/>
      <c r="BU32" s="414"/>
      <c r="BW32" s="414" t="s">
        <v>191</v>
      </c>
      <c r="BX32" s="414"/>
      <c r="BY32" s="414"/>
      <c r="BZ32" s="414"/>
      <c r="CA32" s="414"/>
      <c r="CB32" s="414"/>
      <c r="CC32" s="414"/>
      <c r="CD32" s="414"/>
      <c r="CE32" s="414"/>
      <c r="CF32" s="414"/>
      <c r="CG32" s="414"/>
      <c r="CH32" s="414"/>
      <c r="CI32" s="414"/>
      <c r="CJ32" s="414"/>
      <c r="CK32" s="414"/>
      <c r="CL32" s="414"/>
      <c r="CM32" s="414"/>
      <c r="CO32" s="414" t="s">
        <v>192</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193</v>
      </c>
      <c r="D33" s="434"/>
      <c r="E33" s="399" t="s">
        <v>194</v>
      </c>
      <c r="F33" s="399"/>
      <c r="G33" s="399"/>
      <c r="H33" s="399"/>
      <c r="I33" s="399"/>
      <c r="J33" s="399"/>
      <c r="K33" s="399"/>
      <c r="L33" s="399"/>
      <c r="M33" s="399"/>
      <c r="N33" s="399"/>
      <c r="O33" s="399"/>
      <c r="P33" s="399"/>
      <c r="Q33" s="399"/>
      <c r="R33" s="399"/>
      <c r="S33" s="399"/>
      <c r="T33" s="203"/>
      <c r="U33" s="434" t="s">
        <v>193</v>
      </c>
      <c r="V33" s="434"/>
      <c r="W33" s="399" t="s">
        <v>194</v>
      </c>
      <c r="X33" s="399"/>
      <c r="Y33" s="399"/>
      <c r="Z33" s="399"/>
      <c r="AA33" s="399"/>
      <c r="AB33" s="399"/>
      <c r="AC33" s="399"/>
      <c r="AD33" s="399"/>
      <c r="AE33" s="399"/>
      <c r="AF33" s="399"/>
      <c r="AG33" s="399"/>
      <c r="AH33" s="399"/>
      <c r="AI33" s="399"/>
      <c r="AJ33" s="399"/>
      <c r="AK33" s="399"/>
      <c r="AL33" s="203"/>
      <c r="AM33" s="434" t="s">
        <v>193</v>
      </c>
      <c r="AN33" s="434"/>
      <c r="AO33" s="399" t="s">
        <v>195</v>
      </c>
      <c r="AP33" s="399"/>
      <c r="AQ33" s="399"/>
      <c r="AR33" s="399"/>
      <c r="AS33" s="399"/>
      <c r="AT33" s="399"/>
      <c r="AU33" s="399"/>
      <c r="AV33" s="399"/>
      <c r="AW33" s="399"/>
      <c r="AX33" s="399"/>
      <c r="AY33" s="399"/>
      <c r="AZ33" s="399"/>
      <c r="BA33" s="399"/>
      <c r="BB33" s="399"/>
      <c r="BC33" s="399"/>
      <c r="BD33" s="204"/>
      <c r="BE33" s="399" t="s">
        <v>196</v>
      </c>
      <c r="BF33" s="399"/>
      <c r="BG33" s="399" t="s">
        <v>197</v>
      </c>
      <c r="BH33" s="399"/>
      <c r="BI33" s="399"/>
      <c r="BJ33" s="399"/>
      <c r="BK33" s="399"/>
      <c r="BL33" s="399"/>
      <c r="BM33" s="399"/>
      <c r="BN33" s="399"/>
      <c r="BO33" s="399"/>
      <c r="BP33" s="399"/>
      <c r="BQ33" s="399"/>
      <c r="BR33" s="399"/>
      <c r="BS33" s="399"/>
      <c r="BT33" s="399"/>
      <c r="BU33" s="399"/>
      <c r="BV33" s="204"/>
      <c r="BW33" s="434" t="s">
        <v>196</v>
      </c>
      <c r="BX33" s="434"/>
      <c r="BY33" s="399" t="s">
        <v>198</v>
      </c>
      <c r="BZ33" s="399"/>
      <c r="CA33" s="399"/>
      <c r="CB33" s="399"/>
      <c r="CC33" s="399"/>
      <c r="CD33" s="399"/>
      <c r="CE33" s="399"/>
      <c r="CF33" s="399"/>
      <c r="CG33" s="399"/>
      <c r="CH33" s="399"/>
      <c r="CI33" s="399"/>
      <c r="CJ33" s="399"/>
      <c r="CK33" s="399"/>
      <c r="CL33" s="399"/>
      <c r="CM33" s="399"/>
      <c r="CN33" s="203"/>
      <c r="CO33" s="434" t="s">
        <v>199</v>
      </c>
      <c r="CP33" s="434"/>
      <c r="CQ33" s="399" t="s">
        <v>200</v>
      </c>
      <c r="CR33" s="399"/>
      <c r="CS33" s="399"/>
      <c r="CT33" s="399"/>
      <c r="CU33" s="399"/>
      <c r="CV33" s="399"/>
      <c r="CW33" s="399"/>
      <c r="CX33" s="399"/>
      <c r="CY33" s="399"/>
      <c r="CZ33" s="399"/>
      <c r="DA33" s="399"/>
      <c r="DB33" s="399"/>
      <c r="DC33" s="399"/>
      <c r="DD33" s="399"/>
      <c r="DE33" s="399"/>
      <c r="DF33" s="203"/>
      <c r="DG33" s="599" t="s">
        <v>201</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4</v>
      </c>
      <c r="V34" s="600"/>
      <c r="W34" s="601" t="str">
        <f>IF('各会計、関係団体の財政状況及び健全化判断比率'!B28="","",'各会計、関係団体の財政状況及び健全化判断比率'!B28)</f>
        <v>倉敷市国民健康保険事業特別会計</v>
      </c>
      <c r="X34" s="601"/>
      <c r="Y34" s="601"/>
      <c r="Z34" s="601"/>
      <c r="AA34" s="601"/>
      <c r="AB34" s="601"/>
      <c r="AC34" s="601"/>
      <c r="AD34" s="601"/>
      <c r="AE34" s="601"/>
      <c r="AF34" s="601"/>
      <c r="AG34" s="601"/>
      <c r="AH34" s="601"/>
      <c r="AI34" s="601"/>
      <c r="AJ34" s="601"/>
      <c r="AK34" s="601"/>
      <c r="AL34" s="178"/>
      <c r="AM34" s="600">
        <f>IF(AO34="","",MAX(C34:D43,U34:V43)+1)</f>
        <v>7</v>
      </c>
      <c r="AN34" s="600"/>
      <c r="AO34" s="601" t="str">
        <f>IF('各会計、関係団体の財政状況及び健全化判断比率'!B31="","",'各会計、関係団体の財政状況及び健全化判断比率'!B31)</f>
        <v>倉敷市水道事業会計</v>
      </c>
      <c r="AP34" s="601"/>
      <c r="AQ34" s="601"/>
      <c r="AR34" s="601"/>
      <c r="AS34" s="601"/>
      <c r="AT34" s="601"/>
      <c r="AU34" s="601"/>
      <c r="AV34" s="601"/>
      <c r="AW34" s="601"/>
      <c r="AX34" s="601"/>
      <c r="AY34" s="601"/>
      <c r="AZ34" s="601"/>
      <c r="BA34" s="601"/>
      <c r="BB34" s="601"/>
      <c r="BC34" s="601"/>
      <c r="BD34" s="178"/>
      <c r="BE34" s="600" t="str">
        <f>IF(BG34="","",MAX(C34:D43,U34:V43,AM34:AN43)+1)</f>
        <v/>
      </c>
      <c r="BF34" s="600"/>
      <c r="BG34" s="601"/>
      <c r="BH34" s="601"/>
      <c r="BI34" s="601"/>
      <c r="BJ34" s="601"/>
      <c r="BK34" s="601"/>
      <c r="BL34" s="601"/>
      <c r="BM34" s="601"/>
      <c r="BN34" s="601"/>
      <c r="BO34" s="601"/>
      <c r="BP34" s="601"/>
      <c r="BQ34" s="601"/>
      <c r="BR34" s="601"/>
      <c r="BS34" s="601"/>
      <c r="BT34" s="601"/>
      <c r="BU34" s="601"/>
      <c r="BV34" s="178"/>
      <c r="BW34" s="600">
        <f>IF(BY34="","",MAX(C34:D43,U34:V43,AM34:AN43,BE34:BF43)+1)</f>
        <v>11</v>
      </c>
      <c r="BX34" s="600"/>
      <c r="BY34" s="601" t="str">
        <f>IF('各会計、関係団体の財政状況及び健全化判断比率'!B68="","",'各会計、関係団体の財政状況及び健全化判断比率'!B68)</f>
        <v>総社広域環境施設組合</v>
      </c>
      <c r="BZ34" s="601"/>
      <c r="CA34" s="601"/>
      <c r="CB34" s="601"/>
      <c r="CC34" s="601"/>
      <c r="CD34" s="601"/>
      <c r="CE34" s="601"/>
      <c r="CF34" s="601"/>
      <c r="CG34" s="601"/>
      <c r="CH34" s="601"/>
      <c r="CI34" s="601"/>
      <c r="CJ34" s="601"/>
      <c r="CK34" s="601"/>
      <c r="CL34" s="601"/>
      <c r="CM34" s="601"/>
      <c r="CN34" s="178"/>
      <c r="CO34" s="600">
        <f>IF(CQ34="","",MAX(C34:D43,U34:V43,AM34:AN43,BE34:BF43,BW34:BX43)+1)</f>
        <v>21</v>
      </c>
      <c r="CP34" s="600"/>
      <c r="CQ34" s="601" t="str">
        <f>IF('各会計、関係団体の財政状況及び健全化判断比率'!BS7="","",'各会計、関係団体の財政状況及び健全化判断比率'!BS7)</f>
        <v>倉敷市開発公社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倉敷市母子父子寡婦福祉資金貸付特別会計</v>
      </c>
      <c r="F35" s="601"/>
      <c r="G35" s="601"/>
      <c r="H35" s="601"/>
      <c r="I35" s="601"/>
      <c r="J35" s="601"/>
      <c r="K35" s="601"/>
      <c r="L35" s="601"/>
      <c r="M35" s="601"/>
      <c r="N35" s="601"/>
      <c r="O35" s="601"/>
      <c r="P35" s="601"/>
      <c r="Q35" s="601"/>
      <c r="R35" s="601"/>
      <c r="S35" s="601"/>
      <c r="T35" s="178"/>
      <c r="U35" s="600">
        <f>IF(W35="","",U34+1)</f>
        <v>5</v>
      </c>
      <c r="V35" s="600"/>
      <c r="W35" s="601" t="str">
        <f>IF('各会計、関係団体の財政状況及び健全化判断比率'!B29="","",'各会計、関係団体の財政状況及び健全化判断比率'!B29)</f>
        <v>倉敷市介護保険事業特別会計</v>
      </c>
      <c r="X35" s="601"/>
      <c r="Y35" s="601"/>
      <c r="Z35" s="601"/>
      <c r="AA35" s="601"/>
      <c r="AB35" s="601"/>
      <c r="AC35" s="601"/>
      <c r="AD35" s="601"/>
      <c r="AE35" s="601"/>
      <c r="AF35" s="601"/>
      <c r="AG35" s="601"/>
      <c r="AH35" s="601"/>
      <c r="AI35" s="601"/>
      <c r="AJ35" s="601"/>
      <c r="AK35" s="601"/>
      <c r="AL35" s="178"/>
      <c r="AM35" s="600">
        <f t="shared" ref="AM35:AM43" si="0">IF(AO35="","",AM34+1)</f>
        <v>8</v>
      </c>
      <c r="AN35" s="600"/>
      <c r="AO35" s="601" t="str">
        <f>IF('各会計、関係団体の財政状況及び健全化判断比率'!B32="","",'各会計、関係団体の財政状況及び健全化判断比率'!B32)</f>
        <v>倉敷市立市民病院事業会計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12</v>
      </c>
      <c r="BX35" s="600"/>
      <c r="BY35" s="601" t="str">
        <f>IF('各会計、関係団体の財政状況及び健全化判断比率'!B69="","",'各会計、関係団体の財政状況及び健全化判断比率'!B69)</f>
        <v>備南水道企業団</v>
      </c>
      <c r="BZ35" s="601"/>
      <c r="CA35" s="601"/>
      <c r="CB35" s="601"/>
      <c r="CC35" s="601"/>
      <c r="CD35" s="601"/>
      <c r="CE35" s="601"/>
      <c r="CF35" s="601"/>
      <c r="CG35" s="601"/>
      <c r="CH35" s="601"/>
      <c r="CI35" s="601"/>
      <c r="CJ35" s="601"/>
      <c r="CK35" s="601"/>
      <c r="CL35" s="601"/>
      <c r="CM35" s="601"/>
      <c r="CN35" s="178"/>
      <c r="CO35" s="600">
        <f t="shared" ref="CO35:CO43" si="3">IF(CQ35="","",CO34+1)</f>
        <v>22</v>
      </c>
      <c r="CP35" s="600"/>
      <c r="CQ35" s="601" t="str">
        <f>IF('各会計、関係団体の財政状況及び健全化判断比率'!BS8="","",'各会計、関係団体の財政状況及び健全化判断比率'!BS8)</f>
        <v>倉敷市土地開発公社</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v>
      </c>
      <c r="DH35" s="602"/>
      <c r="DI35" s="205"/>
    </row>
    <row r="36" spans="1:113" ht="32.25" customHeight="1" x14ac:dyDescent="0.15">
      <c r="A36" s="178"/>
      <c r="B36" s="202"/>
      <c r="C36" s="600">
        <f>IF(E36="","",C35+1)</f>
        <v>3</v>
      </c>
      <c r="D36" s="600"/>
      <c r="E36" s="601" t="str">
        <f>IF('各会計、関係団体の財政状況及び健全化判断比率'!B9="","",'各会計、関係団体の財政状況及び健全化判断比率'!B9)</f>
        <v>倉敷市住宅新築資金等貸付特別会計</v>
      </c>
      <c r="F36" s="601"/>
      <c r="G36" s="601"/>
      <c r="H36" s="601"/>
      <c r="I36" s="601"/>
      <c r="J36" s="601"/>
      <c r="K36" s="601"/>
      <c r="L36" s="601"/>
      <c r="M36" s="601"/>
      <c r="N36" s="601"/>
      <c r="O36" s="601"/>
      <c r="P36" s="601"/>
      <c r="Q36" s="601"/>
      <c r="R36" s="601"/>
      <c r="S36" s="601"/>
      <c r="T36" s="178"/>
      <c r="U36" s="600">
        <f t="shared" ref="U36:U43" si="4">IF(W36="","",U35+1)</f>
        <v>6</v>
      </c>
      <c r="V36" s="600"/>
      <c r="W36" s="601" t="str">
        <f>IF('各会計、関係団体の財政状況及び健全化判断比率'!B30="","",'各会計、関係団体の財政状況及び健全化判断比率'!B30)</f>
        <v>倉敷市後期高齢者医療事業特別会計</v>
      </c>
      <c r="X36" s="601"/>
      <c r="Y36" s="601"/>
      <c r="Z36" s="601"/>
      <c r="AA36" s="601"/>
      <c r="AB36" s="601"/>
      <c r="AC36" s="601"/>
      <c r="AD36" s="601"/>
      <c r="AE36" s="601"/>
      <c r="AF36" s="601"/>
      <c r="AG36" s="601"/>
      <c r="AH36" s="601"/>
      <c r="AI36" s="601"/>
      <c r="AJ36" s="601"/>
      <c r="AK36" s="601"/>
      <c r="AL36" s="178"/>
      <c r="AM36" s="600">
        <f t="shared" si="0"/>
        <v>9</v>
      </c>
      <c r="AN36" s="600"/>
      <c r="AO36" s="601" t="str">
        <f>IF('各会計、関係団体の財政状況及び健全化判断比率'!B33="","",'各会計、関係団体の財政状況及び健全化判断比率'!B33)</f>
        <v>倉敷市モーターボート競走事業会計</v>
      </c>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13</v>
      </c>
      <c r="BX36" s="600"/>
      <c r="BY36" s="601" t="str">
        <f>IF('各会計、関係団体の財政状況及び健全化判断比率'!B70="","",'各会計、関係団体の財政状況及び健全化判断比率'!B70)</f>
        <v>岡山県南部水道企業団</v>
      </c>
      <c r="BZ36" s="601"/>
      <c r="CA36" s="601"/>
      <c r="CB36" s="601"/>
      <c r="CC36" s="601"/>
      <c r="CD36" s="601"/>
      <c r="CE36" s="601"/>
      <c r="CF36" s="601"/>
      <c r="CG36" s="601"/>
      <c r="CH36" s="601"/>
      <c r="CI36" s="601"/>
      <c r="CJ36" s="601"/>
      <c r="CK36" s="601"/>
      <c r="CL36" s="601"/>
      <c r="CM36" s="601"/>
      <c r="CN36" s="178"/>
      <c r="CO36" s="600">
        <f t="shared" si="3"/>
        <v>23</v>
      </c>
      <c r="CP36" s="600"/>
      <c r="CQ36" s="601" t="str">
        <f>IF('各会計、関係団体の財政状況及び健全化判断比率'!BS9="","",'各会計、関係団体の財政状況及び健全化判断比率'!BS9)</f>
        <v>倉敷市保健医療センター</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f t="shared" si="0"/>
        <v>10</v>
      </c>
      <c r="AN37" s="600"/>
      <c r="AO37" s="601" t="str">
        <f>IF('各会計、関係団体の財政状況及び健全化判断比率'!B34="","",'各会計、関係団体の財政状況及び健全化判断比率'!B34)</f>
        <v>倉敷市下水道事業会計</v>
      </c>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14</v>
      </c>
      <c r="BX37" s="600"/>
      <c r="BY37" s="601" t="str">
        <f>IF('各会計、関係団体の財政状況及び健全化判断比率'!B71="","",'各会計、関係団体の財政状況及び健全化判断比率'!B71)</f>
        <v>岡山県広域水道企業団</v>
      </c>
      <c r="BZ37" s="601"/>
      <c r="CA37" s="601"/>
      <c r="CB37" s="601"/>
      <c r="CC37" s="601"/>
      <c r="CD37" s="601"/>
      <c r="CE37" s="601"/>
      <c r="CF37" s="601"/>
      <c r="CG37" s="601"/>
      <c r="CH37" s="601"/>
      <c r="CI37" s="601"/>
      <c r="CJ37" s="601"/>
      <c r="CK37" s="601"/>
      <c r="CL37" s="601"/>
      <c r="CM37" s="601"/>
      <c r="CN37" s="178"/>
      <c r="CO37" s="600">
        <f t="shared" si="3"/>
        <v>24</v>
      </c>
      <c r="CP37" s="600"/>
      <c r="CQ37" s="601" t="str">
        <f>IF('各会計、関係団体の財政状況及び健全化判断比率'!BS10="","",'各会計、関係団体の財政状況及び健全化判断比率'!BS10)</f>
        <v>倉敷市スポーツ振興協会</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15</v>
      </c>
      <c r="BX38" s="600"/>
      <c r="BY38" s="601" t="str">
        <f>IF('各会計、関係団体の財政状況及び健全化判断比率'!B72="","",'各会計、関係団体の財政状況及び健全化判断比率'!B72)</f>
        <v>倉敷西部清掃施設組合</v>
      </c>
      <c r="BZ38" s="601"/>
      <c r="CA38" s="601"/>
      <c r="CB38" s="601"/>
      <c r="CC38" s="601"/>
      <c r="CD38" s="601"/>
      <c r="CE38" s="601"/>
      <c r="CF38" s="601"/>
      <c r="CG38" s="601"/>
      <c r="CH38" s="601"/>
      <c r="CI38" s="601"/>
      <c r="CJ38" s="601"/>
      <c r="CK38" s="601"/>
      <c r="CL38" s="601"/>
      <c r="CM38" s="601"/>
      <c r="CN38" s="178"/>
      <c r="CO38" s="600">
        <f t="shared" si="3"/>
        <v>25</v>
      </c>
      <c r="CP38" s="600"/>
      <c r="CQ38" s="601" t="str">
        <f>IF('各会計、関係団体の財政状況及び健全化判断比率'!BS11="","",'各会計、関係団体の財政状況及び健全化判断比率'!BS11)</f>
        <v>倉敷市文化振興財団</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16</v>
      </c>
      <c r="BX39" s="600"/>
      <c r="BY39" s="601" t="str">
        <f>IF('各会計、関係団体の財政状況及び健全化判断比率'!B73="","",'各会計、関係団体の財政状況及び健全化判断比率'!B73)</f>
        <v>備南衛生施設組合</v>
      </c>
      <c r="BZ39" s="601"/>
      <c r="CA39" s="601"/>
      <c r="CB39" s="601"/>
      <c r="CC39" s="601"/>
      <c r="CD39" s="601"/>
      <c r="CE39" s="601"/>
      <c r="CF39" s="601"/>
      <c r="CG39" s="601"/>
      <c r="CH39" s="601"/>
      <c r="CI39" s="601"/>
      <c r="CJ39" s="601"/>
      <c r="CK39" s="601"/>
      <c r="CL39" s="601"/>
      <c r="CM39" s="601"/>
      <c r="CN39" s="178"/>
      <c r="CO39" s="600">
        <f t="shared" si="3"/>
        <v>26</v>
      </c>
      <c r="CP39" s="600"/>
      <c r="CQ39" s="601" t="str">
        <f>IF('各会計、関係団体の財政状況及び健全化判断比率'!BS12="","",'各会計、関係団体の財政状況及び健全化判断比率'!BS12)</f>
        <v>くらしきシティプラザ東西ビル管理</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17</v>
      </c>
      <c r="BX40" s="600"/>
      <c r="BY40" s="601" t="str">
        <f>IF('各会計、関係団体の財政状況及び健全化判断比率'!B74="","",'各会計、関係団体の財政状況及び健全化判断比率'!B74)</f>
        <v>高梁川東西用水組合</v>
      </c>
      <c r="BZ40" s="601"/>
      <c r="CA40" s="601"/>
      <c r="CB40" s="601"/>
      <c r="CC40" s="601"/>
      <c r="CD40" s="601"/>
      <c r="CE40" s="601"/>
      <c r="CF40" s="601"/>
      <c r="CG40" s="601"/>
      <c r="CH40" s="601"/>
      <c r="CI40" s="601"/>
      <c r="CJ40" s="601"/>
      <c r="CK40" s="601"/>
      <c r="CL40" s="601"/>
      <c r="CM40" s="601"/>
      <c r="CN40" s="178"/>
      <c r="CO40" s="600">
        <f t="shared" si="3"/>
        <v>27</v>
      </c>
      <c r="CP40" s="600"/>
      <c r="CQ40" s="601" t="str">
        <f>IF('各会計、関係団体の財政状況及び健全化判断比率'!BS13="","",'各会計、関係団体の財政状況及び健全化判断比率'!BS13)</f>
        <v>倉敷市開発ビル</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18</v>
      </c>
      <c r="BX41" s="600"/>
      <c r="BY41" s="601" t="str">
        <f>IF('各会計、関係団体の財政状況及び健全化判断比率'!B75="","",'各会計、関係団体の財政状況及び健全化判断比率'!B75)</f>
        <v>八ケ郷合同用水組合</v>
      </c>
      <c r="BZ41" s="601"/>
      <c r="CA41" s="601"/>
      <c r="CB41" s="601"/>
      <c r="CC41" s="601"/>
      <c r="CD41" s="601"/>
      <c r="CE41" s="601"/>
      <c r="CF41" s="601"/>
      <c r="CG41" s="601"/>
      <c r="CH41" s="601"/>
      <c r="CI41" s="601"/>
      <c r="CJ41" s="601"/>
      <c r="CK41" s="601"/>
      <c r="CL41" s="601"/>
      <c r="CM41" s="601"/>
      <c r="CN41" s="178"/>
      <c r="CO41" s="600">
        <f t="shared" si="3"/>
        <v>28</v>
      </c>
      <c r="CP41" s="600"/>
      <c r="CQ41" s="601" t="str">
        <f>IF('各会計、関係団体の財政状況及び健全化判断比率'!BS14="","",'各会計、関係団体の財政状況及び健全化判断比率'!BS14)</f>
        <v>水島臨海鉄道</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19</v>
      </c>
      <c r="BX42" s="600"/>
      <c r="BY42" s="601" t="str">
        <f>IF('各会計、関係団体の財政状況及び健全化判断比率'!B76="","",'各会計、関係団体の財政状況及び健全化判断比率'!B76)</f>
        <v>湛井十二箇郷組合</v>
      </c>
      <c r="BZ42" s="601"/>
      <c r="CA42" s="601"/>
      <c r="CB42" s="601"/>
      <c r="CC42" s="601"/>
      <c r="CD42" s="601"/>
      <c r="CE42" s="601"/>
      <c r="CF42" s="601"/>
      <c r="CG42" s="601"/>
      <c r="CH42" s="601"/>
      <c r="CI42" s="601"/>
      <c r="CJ42" s="601"/>
      <c r="CK42" s="601"/>
      <c r="CL42" s="601"/>
      <c r="CM42" s="601"/>
      <c r="CN42" s="178"/>
      <c r="CO42" s="600">
        <f t="shared" si="3"/>
        <v>29</v>
      </c>
      <c r="CP42" s="600"/>
      <c r="CQ42" s="601" t="str">
        <f>IF('各会計、関係団体の財政状況及び健全化判断比率'!BS15="","",'各会計、関係団体の財政状況及び健全化判断比率'!BS15)</f>
        <v>倉敷ファッションセンター</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20</v>
      </c>
      <c r="BX43" s="600"/>
      <c r="BY43" s="601" t="str">
        <f>IF('各会計、関係団体の財政状況及び健全化判断比率'!B77="","",'各会計、関係団体の財政状況及び健全化判断比率'!B77)</f>
        <v>四ケ郷組合</v>
      </c>
      <c r="BZ43" s="601"/>
      <c r="CA43" s="601"/>
      <c r="CB43" s="601"/>
      <c r="CC43" s="601"/>
      <c r="CD43" s="601"/>
      <c r="CE43" s="601"/>
      <c r="CF43" s="601"/>
      <c r="CG43" s="601"/>
      <c r="CH43" s="601"/>
      <c r="CI43" s="601"/>
      <c r="CJ43" s="601"/>
      <c r="CK43" s="601"/>
      <c r="CL43" s="601"/>
      <c r="CM43" s="601"/>
      <c r="CN43" s="178"/>
      <c r="CO43" s="600">
        <f t="shared" si="3"/>
        <v>30</v>
      </c>
      <c r="CP43" s="600"/>
      <c r="CQ43" s="601" t="str">
        <f>IF('各会計、関係団体の財政状況及び健全化判断比率'!BS16="","",'各会計、関係団体の財政状況及び健全化判断比率'!BS16)</f>
        <v>水島エコワークス</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603" t="s">
        <v>203</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204</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205</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206</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207</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208</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209</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414" t="s">
        <v>619</v>
      </c>
      <c r="F53" s="414"/>
      <c r="G53" s="414"/>
      <c r="H53" s="414"/>
      <c r="I53" s="414"/>
      <c r="J53" s="414"/>
      <c r="K53" s="414"/>
      <c r="L53" s="414"/>
      <c r="M53" s="414"/>
      <c r="N53" s="414"/>
      <c r="O53" s="414"/>
      <c r="P53" s="414"/>
      <c r="Q53" s="414"/>
      <c r="R53" s="414"/>
      <c r="S53" s="414"/>
      <c r="T53" s="414"/>
      <c r="U53" s="414"/>
      <c r="V53" s="414"/>
      <c r="W53" s="414"/>
      <c r="X53" s="414"/>
      <c r="Y53" s="414"/>
      <c r="Z53" s="414"/>
      <c r="AA53" s="414"/>
      <c r="AB53" s="414"/>
      <c r="AC53" s="414"/>
      <c r="AD53" s="414"/>
      <c r="AE53" s="414"/>
      <c r="AF53" s="414"/>
      <c r="AG53" s="414"/>
      <c r="AH53" s="414"/>
      <c r="AI53" s="414"/>
      <c r="AJ53" s="414"/>
      <c r="AK53" s="414"/>
      <c r="AL53" s="414"/>
      <c r="AM53" s="414"/>
      <c r="AN53" s="414"/>
      <c r="AO53" s="414"/>
      <c r="AP53" s="414"/>
      <c r="AQ53" s="414"/>
      <c r="AR53" s="414"/>
      <c r="AS53" s="414"/>
      <c r="AT53" s="414"/>
      <c r="AU53" s="414"/>
      <c r="AV53" s="414"/>
      <c r="AW53" s="414"/>
      <c r="AX53" s="414"/>
      <c r="AY53" s="414"/>
      <c r="AZ53" s="414"/>
      <c r="BA53" s="414"/>
      <c r="BB53" s="414"/>
      <c r="BC53" s="414"/>
      <c r="BD53" s="414"/>
      <c r="BE53" s="414"/>
      <c r="BF53" s="414"/>
      <c r="BG53" s="414"/>
      <c r="BH53" s="414"/>
      <c r="BI53" s="414"/>
      <c r="BJ53" s="414"/>
      <c r="BK53" s="414"/>
      <c r="BL53" s="414"/>
      <c r="BM53" s="414"/>
      <c r="BN53" s="414"/>
      <c r="BO53" s="414"/>
      <c r="BP53" s="414"/>
      <c r="BQ53" s="414"/>
      <c r="BR53" s="414"/>
      <c r="BS53" s="414"/>
      <c r="BT53" s="414"/>
      <c r="BU53" s="414"/>
      <c r="BV53" s="414"/>
      <c r="BW53" s="414"/>
      <c r="BX53" s="414"/>
      <c r="BY53" s="414"/>
      <c r="BZ53" s="414"/>
      <c r="CA53" s="414"/>
      <c r="CB53" s="414"/>
      <c r="CC53" s="414"/>
      <c r="CD53" s="414"/>
      <c r="CE53" s="414"/>
      <c r="CF53" s="414"/>
      <c r="CG53" s="414"/>
      <c r="CH53" s="414"/>
      <c r="CI53" s="414"/>
      <c r="CJ53" s="414"/>
      <c r="CK53" s="414"/>
      <c r="CL53" s="414"/>
      <c r="CM53" s="414"/>
      <c r="CN53" s="414"/>
      <c r="CO53" s="414"/>
      <c r="CP53" s="414"/>
      <c r="CQ53" s="414"/>
      <c r="CR53" s="414"/>
      <c r="CS53" s="414"/>
      <c r="CT53" s="414"/>
      <c r="CU53" s="414"/>
      <c r="CV53" s="414"/>
      <c r="CW53" s="414"/>
      <c r="CX53" s="414"/>
      <c r="CY53" s="414"/>
      <c r="CZ53" s="414"/>
      <c r="DA53" s="414"/>
      <c r="DB53" s="414"/>
      <c r="DC53" s="414"/>
      <c r="DD53" s="414"/>
      <c r="DE53" s="414"/>
      <c r="DF53" s="414"/>
      <c r="DG53" s="414"/>
      <c r="DH53" s="414"/>
      <c r="DI53" s="414"/>
    </row>
    <row r="54" spans="5:113" x14ac:dyDescent="0.15"/>
    <row r="55" spans="5:113" x14ac:dyDescent="0.15"/>
    <row r="56" spans="5:113" x14ac:dyDescent="0.15"/>
  </sheetData>
  <mergeCells count="446">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12" t="s">
        <v>210</v>
      </c>
      <c r="DI1" s="613"/>
      <c r="DJ1" s="613"/>
      <c r="DK1" s="613"/>
      <c r="DL1" s="613"/>
      <c r="DM1" s="613"/>
      <c r="DN1" s="614"/>
      <c r="DO1" s="212"/>
      <c r="DP1" s="612" t="s">
        <v>211</v>
      </c>
      <c r="DQ1" s="613"/>
      <c r="DR1" s="613"/>
      <c r="DS1" s="613"/>
      <c r="DT1" s="613"/>
      <c r="DU1" s="613"/>
      <c r="DV1" s="613"/>
      <c r="DW1" s="613"/>
      <c r="DX1" s="613"/>
      <c r="DY1" s="613"/>
      <c r="DZ1" s="613"/>
      <c r="EA1" s="613"/>
      <c r="EB1" s="613"/>
      <c r="EC1" s="614"/>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5" t="s">
        <v>213</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214</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8" t="s">
        <v>215</v>
      </c>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09"/>
      <c r="DY3" s="609"/>
      <c r="DZ3" s="609"/>
      <c r="EA3" s="609"/>
      <c r="EB3" s="609"/>
      <c r="EC3" s="610"/>
    </row>
    <row r="4" spans="2:143" ht="11.25" customHeight="1" x14ac:dyDescent="0.15">
      <c r="B4" s="605" t="s">
        <v>1</v>
      </c>
      <c r="C4" s="606"/>
      <c r="D4" s="606"/>
      <c r="E4" s="606"/>
      <c r="F4" s="606"/>
      <c r="G4" s="606"/>
      <c r="H4" s="606"/>
      <c r="I4" s="606"/>
      <c r="J4" s="606"/>
      <c r="K4" s="606"/>
      <c r="L4" s="606"/>
      <c r="M4" s="606"/>
      <c r="N4" s="606"/>
      <c r="O4" s="606"/>
      <c r="P4" s="606"/>
      <c r="Q4" s="607"/>
      <c r="R4" s="605" t="s">
        <v>216</v>
      </c>
      <c r="S4" s="606"/>
      <c r="T4" s="606"/>
      <c r="U4" s="606"/>
      <c r="V4" s="606"/>
      <c r="W4" s="606"/>
      <c r="X4" s="606"/>
      <c r="Y4" s="607"/>
      <c r="Z4" s="605" t="s">
        <v>217</v>
      </c>
      <c r="AA4" s="606"/>
      <c r="AB4" s="606"/>
      <c r="AC4" s="607"/>
      <c r="AD4" s="605" t="s">
        <v>218</v>
      </c>
      <c r="AE4" s="606"/>
      <c r="AF4" s="606"/>
      <c r="AG4" s="606"/>
      <c r="AH4" s="606"/>
      <c r="AI4" s="606"/>
      <c r="AJ4" s="606"/>
      <c r="AK4" s="607"/>
      <c r="AL4" s="605" t="s">
        <v>217</v>
      </c>
      <c r="AM4" s="606"/>
      <c r="AN4" s="606"/>
      <c r="AO4" s="607"/>
      <c r="AP4" s="611" t="s">
        <v>219</v>
      </c>
      <c r="AQ4" s="611"/>
      <c r="AR4" s="611"/>
      <c r="AS4" s="611"/>
      <c r="AT4" s="611"/>
      <c r="AU4" s="611"/>
      <c r="AV4" s="611"/>
      <c r="AW4" s="611"/>
      <c r="AX4" s="611"/>
      <c r="AY4" s="611"/>
      <c r="AZ4" s="611"/>
      <c r="BA4" s="611"/>
      <c r="BB4" s="611"/>
      <c r="BC4" s="611"/>
      <c r="BD4" s="611"/>
      <c r="BE4" s="611"/>
      <c r="BF4" s="611"/>
      <c r="BG4" s="611" t="s">
        <v>220</v>
      </c>
      <c r="BH4" s="611"/>
      <c r="BI4" s="611"/>
      <c r="BJ4" s="611"/>
      <c r="BK4" s="611"/>
      <c r="BL4" s="611"/>
      <c r="BM4" s="611"/>
      <c r="BN4" s="611"/>
      <c r="BO4" s="611" t="s">
        <v>217</v>
      </c>
      <c r="BP4" s="611"/>
      <c r="BQ4" s="611"/>
      <c r="BR4" s="611"/>
      <c r="BS4" s="611" t="s">
        <v>221</v>
      </c>
      <c r="BT4" s="611"/>
      <c r="BU4" s="611"/>
      <c r="BV4" s="611"/>
      <c r="BW4" s="611"/>
      <c r="BX4" s="611"/>
      <c r="BY4" s="611"/>
      <c r="BZ4" s="611"/>
      <c r="CA4" s="611"/>
      <c r="CB4" s="611"/>
      <c r="CD4" s="608" t="s">
        <v>222</v>
      </c>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09"/>
      <c r="DY4" s="609"/>
      <c r="DZ4" s="609"/>
      <c r="EA4" s="609"/>
      <c r="EB4" s="609"/>
      <c r="EC4" s="610"/>
    </row>
    <row r="5" spans="2:143" s="361" customFormat="1" ht="11.25" customHeight="1" x14ac:dyDescent="0.15">
      <c r="B5" s="627" t="s">
        <v>223</v>
      </c>
      <c r="C5" s="628"/>
      <c r="D5" s="628"/>
      <c r="E5" s="628"/>
      <c r="F5" s="628"/>
      <c r="G5" s="628"/>
      <c r="H5" s="628"/>
      <c r="I5" s="628"/>
      <c r="J5" s="628"/>
      <c r="K5" s="628"/>
      <c r="L5" s="628"/>
      <c r="M5" s="628"/>
      <c r="N5" s="628"/>
      <c r="O5" s="628"/>
      <c r="P5" s="628"/>
      <c r="Q5" s="629"/>
      <c r="R5" s="630">
        <v>83141171</v>
      </c>
      <c r="S5" s="631"/>
      <c r="T5" s="631"/>
      <c r="U5" s="631"/>
      <c r="V5" s="631"/>
      <c r="W5" s="631"/>
      <c r="X5" s="631"/>
      <c r="Y5" s="632"/>
      <c r="Z5" s="633">
        <v>36.799999999999997</v>
      </c>
      <c r="AA5" s="633"/>
      <c r="AB5" s="633"/>
      <c r="AC5" s="633"/>
      <c r="AD5" s="634">
        <v>77792911</v>
      </c>
      <c r="AE5" s="634"/>
      <c r="AF5" s="634"/>
      <c r="AG5" s="634"/>
      <c r="AH5" s="634"/>
      <c r="AI5" s="634"/>
      <c r="AJ5" s="634"/>
      <c r="AK5" s="634"/>
      <c r="AL5" s="635">
        <v>70.8</v>
      </c>
      <c r="AM5" s="636"/>
      <c r="AN5" s="636"/>
      <c r="AO5" s="637"/>
      <c r="AP5" s="627" t="s">
        <v>224</v>
      </c>
      <c r="AQ5" s="628"/>
      <c r="AR5" s="628"/>
      <c r="AS5" s="628"/>
      <c r="AT5" s="628"/>
      <c r="AU5" s="628"/>
      <c r="AV5" s="628"/>
      <c r="AW5" s="628"/>
      <c r="AX5" s="628"/>
      <c r="AY5" s="628"/>
      <c r="AZ5" s="628"/>
      <c r="BA5" s="628"/>
      <c r="BB5" s="628"/>
      <c r="BC5" s="628"/>
      <c r="BD5" s="628"/>
      <c r="BE5" s="628"/>
      <c r="BF5" s="629"/>
      <c r="BG5" s="619">
        <v>73193619</v>
      </c>
      <c r="BH5" s="620"/>
      <c r="BI5" s="620"/>
      <c r="BJ5" s="620"/>
      <c r="BK5" s="620"/>
      <c r="BL5" s="620"/>
      <c r="BM5" s="620"/>
      <c r="BN5" s="621"/>
      <c r="BO5" s="615">
        <v>88</v>
      </c>
      <c r="BP5" s="615"/>
      <c r="BQ5" s="615"/>
      <c r="BR5" s="615"/>
      <c r="BS5" s="622">
        <v>900019</v>
      </c>
      <c r="BT5" s="622"/>
      <c r="BU5" s="622"/>
      <c r="BV5" s="622"/>
      <c r="BW5" s="622"/>
      <c r="BX5" s="622"/>
      <c r="BY5" s="622"/>
      <c r="BZ5" s="622"/>
      <c r="CA5" s="622"/>
      <c r="CB5" s="626"/>
      <c r="CD5" s="608" t="s">
        <v>219</v>
      </c>
      <c r="CE5" s="609"/>
      <c r="CF5" s="609"/>
      <c r="CG5" s="609"/>
      <c r="CH5" s="609"/>
      <c r="CI5" s="609"/>
      <c r="CJ5" s="609"/>
      <c r="CK5" s="609"/>
      <c r="CL5" s="609"/>
      <c r="CM5" s="609"/>
      <c r="CN5" s="609"/>
      <c r="CO5" s="609"/>
      <c r="CP5" s="609"/>
      <c r="CQ5" s="610"/>
      <c r="CR5" s="608" t="s">
        <v>225</v>
      </c>
      <c r="CS5" s="609"/>
      <c r="CT5" s="609"/>
      <c r="CU5" s="609"/>
      <c r="CV5" s="609"/>
      <c r="CW5" s="609"/>
      <c r="CX5" s="609"/>
      <c r="CY5" s="610"/>
      <c r="CZ5" s="608" t="s">
        <v>217</v>
      </c>
      <c r="DA5" s="609"/>
      <c r="DB5" s="609"/>
      <c r="DC5" s="610"/>
      <c r="DD5" s="608" t="s">
        <v>226</v>
      </c>
      <c r="DE5" s="609"/>
      <c r="DF5" s="609"/>
      <c r="DG5" s="609"/>
      <c r="DH5" s="609"/>
      <c r="DI5" s="609"/>
      <c r="DJ5" s="609"/>
      <c r="DK5" s="609"/>
      <c r="DL5" s="609"/>
      <c r="DM5" s="609"/>
      <c r="DN5" s="609"/>
      <c r="DO5" s="609"/>
      <c r="DP5" s="610"/>
      <c r="DQ5" s="608" t="s">
        <v>227</v>
      </c>
      <c r="DR5" s="609"/>
      <c r="DS5" s="609"/>
      <c r="DT5" s="609"/>
      <c r="DU5" s="609"/>
      <c r="DV5" s="609"/>
      <c r="DW5" s="609"/>
      <c r="DX5" s="609"/>
      <c r="DY5" s="609"/>
      <c r="DZ5" s="609"/>
      <c r="EA5" s="609"/>
      <c r="EB5" s="609"/>
      <c r="EC5" s="610"/>
    </row>
    <row r="6" spans="2:143" ht="11.25" customHeight="1" x14ac:dyDescent="0.15">
      <c r="B6" s="616" t="s">
        <v>228</v>
      </c>
      <c r="C6" s="617"/>
      <c r="D6" s="617"/>
      <c r="E6" s="617"/>
      <c r="F6" s="617"/>
      <c r="G6" s="617"/>
      <c r="H6" s="617"/>
      <c r="I6" s="617"/>
      <c r="J6" s="617"/>
      <c r="K6" s="617"/>
      <c r="L6" s="617"/>
      <c r="M6" s="617"/>
      <c r="N6" s="617"/>
      <c r="O6" s="617"/>
      <c r="P6" s="617"/>
      <c r="Q6" s="618"/>
      <c r="R6" s="619">
        <v>1886181</v>
      </c>
      <c r="S6" s="620"/>
      <c r="T6" s="620"/>
      <c r="U6" s="620"/>
      <c r="V6" s="620"/>
      <c r="W6" s="620"/>
      <c r="X6" s="620"/>
      <c r="Y6" s="621"/>
      <c r="Z6" s="615">
        <v>0.8</v>
      </c>
      <c r="AA6" s="615"/>
      <c r="AB6" s="615"/>
      <c r="AC6" s="615"/>
      <c r="AD6" s="622">
        <v>1886181</v>
      </c>
      <c r="AE6" s="622"/>
      <c r="AF6" s="622"/>
      <c r="AG6" s="622"/>
      <c r="AH6" s="622"/>
      <c r="AI6" s="622"/>
      <c r="AJ6" s="622"/>
      <c r="AK6" s="622"/>
      <c r="AL6" s="623">
        <v>1.7</v>
      </c>
      <c r="AM6" s="624"/>
      <c r="AN6" s="624"/>
      <c r="AO6" s="625"/>
      <c r="AP6" s="616" t="s">
        <v>229</v>
      </c>
      <c r="AQ6" s="617"/>
      <c r="AR6" s="617"/>
      <c r="AS6" s="617"/>
      <c r="AT6" s="617"/>
      <c r="AU6" s="617"/>
      <c r="AV6" s="617"/>
      <c r="AW6" s="617"/>
      <c r="AX6" s="617"/>
      <c r="AY6" s="617"/>
      <c r="AZ6" s="617"/>
      <c r="BA6" s="617"/>
      <c r="BB6" s="617"/>
      <c r="BC6" s="617"/>
      <c r="BD6" s="617"/>
      <c r="BE6" s="617"/>
      <c r="BF6" s="618"/>
      <c r="BG6" s="619">
        <v>73193619</v>
      </c>
      <c r="BH6" s="620"/>
      <c r="BI6" s="620"/>
      <c r="BJ6" s="620"/>
      <c r="BK6" s="620"/>
      <c r="BL6" s="620"/>
      <c r="BM6" s="620"/>
      <c r="BN6" s="621"/>
      <c r="BO6" s="615">
        <v>88</v>
      </c>
      <c r="BP6" s="615"/>
      <c r="BQ6" s="615"/>
      <c r="BR6" s="615"/>
      <c r="BS6" s="622">
        <v>900019</v>
      </c>
      <c r="BT6" s="622"/>
      <c r="BU6" s="622"/>
      <c r="BV6" s="622"/>
      <c r="BW6" s="622"/>
      <c r="BX6" s="622"/>
      <c r="BY6" s="622"/>
      <c r="BZ6" s="622"/>
      <c r="CA6" s="622"/>
      <c r="CB6" s="626"/>
      <c r="CD6" s="640" t="s">
        <v>230</v>
      </c>
      <c r="CE6" s="641"/>
      <c r="CF6" s="641"/>
      <c r="CG6" s="641"/>
      <c r="CH6" s="641"/>
      <c r="CI6" s="641"/>
      <c r="CJ6" s="641"/>
      <c r="CK6" s="641"/>
      <c r="CL6" s="641"/>
      <c r="CM6" s="641"/>
      <c r="CN6" s="641"/>
      <c r="CO6" s="641"/>
      <c r="CP6" s="641"/>
      <c r="CQ6" s="642"/>
      <c r="CR6" s="619">
        <v>841997</v>
      </c>
      <c r="CS6" s="620"/>
      <c r="CT6" s="620"/>
      <c r="CU6" s="620"/>
      <c r="CV6" s="620"/>
      <c r="CW6" s="620"/>
      <c r="CX6" s="620"/>
      <c r="CY6" s="621"/>
      <c r="CZ6" s="635">
        <v>0.4</v>
      </c>
      <c r="DA6" s="636"/>
      <c r="DB6" s="636"/>
      <c r="DC6" s="643"/>
      <c r="DD6" s="638" t="s">
        <v>127</v>
      </c>
      <c r="DE6" s="620"/>
      <c r="DF6" s="620"/>
      <c r="DG6" s="620"/>
      <c r="DH6" s="620"/>
      <c r="DI6" s="620"/>
      <c r="DJ6" s="620"/>
      <c r="DK6" s="620"/>
      <c r="DL6" s="620"/>
      <c r="DM6" s="620"/>
      <c r="DN6" s="620"/>
      <c r="DO6" s="620"/>
      <c r="DP6" s="621"/>
      <c r="DQ6" s="638">
        <v>841997</v>
      </c>
      <c r="DR6" s="620"/>
      <c r="DS6" s="620"/>
      <c r="DT6" s="620"/>
      <c r="DU6" s="620"/>
      <c r="DV6" s="620"/>
      <c r="DW6" s="620"/>
      <c r="DX6" s="620"/>
      <c r="DY6" s="620"/>
      <c r="DZ6" s="620"/>
      <c r="EA6" s="620"/>
      <c r="EB6" s="620"/>
      <c r="EC6" s="639"/>
    </row>
    <row r="7" spans="2:143" ht="11.25" customHeight="1" x14ac:dyDescent="0.15">
      <c r="B7" s="616" t="s">
        <v>231</v>
      </c>
      <c r="C7" s="617"/>
      <c r="D7" s="617"/>
      <c r="E7" s="617"/>
      <c r="F7" s="617"/>
      <c r="G7" s="617"/>
      <c r="H7" s="617"/>
      <c r="I7" s="617"/>
      <c r="J7" s="617"/>
      <c r="K7" s="617"/>
      <c r="L7" s="617"/>
      <c r="M7" s="617"/>
      <c r="N7" s="617"/>
      <c r="O7" s="617"/>
      <c r="P7" s="617"/>
      <c r="Q7" s="618"/>
      <c r="R7" s="619">
        <v>55997</v>
      </c>
      <c r="S7" s="620"/>
      <c r="T7" s="620"/>
      <c r="U7" s="620"/>
      <c r="V7" s="620"/>
      <c r="W7" s="620"/>
      <c r="X7" s="620"/>
      <c r="Y7" s="621"/>
      <c r="Z7" s="615">
        <v>0</v>
      </c>
      <c r="AA7" s="615"/>
      <c r="AB7" s="615"/>
      <c r="AC7" s="615"/>
      <c r="AD7" s="622">
        <v>55997</v>
      </c>
      <c r="AE7" s="622"/>
      <c r="AF7" s="622"/>
      <c r="AG7" s="622"/>
      <c r="AH7" s="622"/>
      <c r="AI7" s="622"/>
      <c r="AJ7" s="622"/>
      <c r="AK7" s="622"/>
      <c r="AL7" s="623">
        <v>0.1</v>
      </c>
      <c r="AM7" s="624"/>
      <c r="AN7" s="624"/>
      <c r="AO7" s="625"/>
      <c r="AP7" s="616" t="s">
        <v>232</v>
      </c>
      <c r="AQ7" s="617"/>
      <c r="AR7" s="617"/>
      <c r="AS7" s="617"/>
      <c r="AT7" s="617"/>
      <c r="AU7" s="617"/>
      <c r="AV7" s="617"/>
      <c r="AW7" s="617"/>
      <c r="AX7" s="617"/>
      <c r="AY7" s="617"/>
      <c r="AZ7" s="617"/>
      <c r="BA7" s="617"/>
      <c r="BB7" s="617"/>
      <c r="BC7" s="617"/>
      <c r="BD7" s="617"/>
      <c r="BE7" s="617"/>
      <c r="BF7" s="618"/>
      <c r="BG7" s="619">
        <v>29350710</v>
      </c>
      <c r="BH7" s="620"/>
      <c r="BI7" s="620"/>
      <c r="BJ7" s="620"/>
      <c r="BK7" s="620"/>
      <c r="BL7" s="620"/>
      <c r="BM7" s="620"/>
      <c r="BN7" s="621"/>
      <c r="BO7" s="615">
        <v>35.299999999999997</v>
      </c>
      <c r="BP7" s="615"/>
      <c r="BQ7" s="615"/>
      <c r="BR7" s="615"/>
      <c r="BS7" s="622">
        <v>900019</v>
      </c>
      <c r="BT7" s="622"/>
      <c r="BU7" s="622"/>
      <c r="BV7" s="622"/>
      <c r="BW7" s="622"/>
      <c r="BX7" s="622"/>
      <c r="BY7" s="622"/>
      <c r="BZ7" s="622"/>
      <c r="CA7" s="622"/>
      <c r="CB7" s="626"/>
      <c r="CD7" s="644" t="s">
        <v>233</v>
      </c>
      <c r="CE7" s="645"/>
      <c r="CF7" s="645"/>
      <c r="CG7" s="645"/>
      <c r="CH7" s="645"/>
      <c r="CI7" s="645"/>
      <c r="CJ7" s="645"/>
      <c r="CK7" s="645"/>
      <c r="CL7" s="645"/>
      <c r="CM7" s="645"/>
      <c r="CN7" s="645"/>
      <c r="CO7" s="645"/>
      <c r="CP7" s="645"/>
      <c r="CQ7" s="646"/>
      <c r="CR7" s="619">
        <v>22939019</v>
      </c>
      <c r="CS7" s="620"/>
      <c r="CT7" s="620"/>
      <c r="CU7" s="620"/>
      <c r="CV7" s="620"/>
      <c r="CW7" s="620"/>
      <c r="CX7" s="620"/>
      <c r="CY7" s="621"/>
      <c r="CZ7" s="615">
        <v>10.6</v>
      </c>
      <c r="DA7" s="615"/>
      <c r="DB7" s="615"/>
      <c r="DC7" s="615"/>
      <c r="DD7" s="638">
        <v>365964</v>
      </c>
      <c r="DE7" s="620"/>
      <c r="DF7" s="620"/>
      <c r="DG7" s="620"/>
      <c r="DH7" s="620"/>
      <c r="DI7" s="620"/>
      <c r="DJ7" s="620"/>
      <c r="DK7" s="620"/>
      <c r="DL7" s="620"/>
      <c r="DM7" s="620"/>
      <c r="DN7" s="620"/>
      <c r="DO7" s="620"/>
      <c r="DP7" s="621"/>
      <c r="DQ7" s="638">
        <v>20866626</v>
      </c>
      <c r="DR7" s="620"/>
      <c r="DS7" s="620"/>
      <c r="DT7" s="620"/>
      <c r="DU7" s="620"/>
      <c r="DV7" s="620"/>
      <c r="DW7" s="620"/>
      <c r="DX7" s="620"/>
      <c r="DY7" s="620"/>
      <c r="DZ7" s="620"/>
      <c r="EA7" s="620"/>
      <c r="EB7" s="620"/>
      <c r="EC7" s="639"/>
    </row>
    <row r="8" spans="2:143" ht="11.25" customHeight="1" x14ac:dyDescent="0.15">
      <c r="B8" s="616" t="s">
        <v>234</v>
      </c>
      <c r="C8" s="617"/>
      <c r="D8" s="617"/>
      <c r="E8" s="617"/>
      <c r="F8" s="617"/>
      <c r="G8" s="617"/>
      <c r="H8" s="617"/>
      <c r="I8" s="617"/>
      <c r="J8" s="617"/>
      <c r="K8" s="617"/>
      <c r="L8" s="617"/>
      <c r="M8" s="617"/>
      <c r="N8" s="617"/>
      <c r="O8" s="617"/>
      <c r="P8" s="617"/>
      <c r="Q8" s="618"/>
      <c r="R8" s="619">
        <v>347860</v>
      </c>
      <c r="S8" s="620"/>
      <c r="T8" s="620"/>
      <c r="U8" s="620"/>
      <c r="V8" s="620"/>
      <c r="W8" s="620"/>
      <c r="X8" s="620"/>
      <c r="Y8" s="621"/>
      <c r="Z8" s="615">
        <v>0.2</v>
      </c>
      <c r="AA8" s="615"/>
      <c r="AB8" s="615"/>
      <c r="AC8" s="615"/>
      <c r="AD8" s="622">
        <v>347860</v>
      </c>
      <c r="AE8" s="622"/>
      <c r="AF8" s="622"/>
      <c r="AG8" s="622"/>
      <c r="AH8" s="622"/>
      <c r="AI8" s="622"/>
      <c r="AJ8" s="622"/>
      <c r="AK8" s="622"/>
      <c r="AL8" s="623">
        <v>0.3</v>
      </c>
      <c r="AM8" s="624"/>
      <c r="AN8" s="624"/>
      <c r="AO8" s="625"/>
      <c r="AP8" s="616" t="s">
        <v>235</v>
      </c>
      <c r="AQ8" s="617"/>
      <c r="AR8" s="617"/>
      <c r="AS8" s="617"/>
      <c r="AT8" s="617"/>
      <c r="AU8" s="617"/>
      <c r="AV8" s="617"/>
      <c r="AW8" s="617"/>
      <c r="AX8" s="617"/>
      <c r="AY8" s="617"/>
      <c r="AZ8" s="617"/>
      <c r="BA8" s="617"/>
      <c r="BB8" s="617"/>
      <c r="BC8" s="617"/>
      <c r="BD8" s="617"/>
      <c r="BE8" s="617"/>
      <c r="BF8" s="618"/>
      <c r="BG8" s="619">
        <v>839285</v>
      </c>
      <c r="BH8" s="620"/>
      <c r="BI8" s="620"/>
      <c r="BJ8" s="620"/>
      <c r="BK8" s="620"/>
      <c r="BL8" s="620"/>
      <c r="BM8" s="620"/>
      <c r="BN8" s="621"/>
      <c r="BO8" s="615">
        <v>1</v>
      </c>
      <c r="BP8" s="615"/>
      <c r="BQ8" s="615"/>
      <c r="BR8" s="615"/>
      <c r="BS8" s="622" t="s">
        <v>127</v>
      </c>
      <c r="BT8" s="622"/>
      <c r="BU8" s="622"/>
      <c r="BV8" s="622"/>
      <c r="BW8" s="622"/>
      <c r="BX8" s="622"/>
      <c r="BY8" s="622"/>
      <c r="BZ8" s="622"/>
      <c r="CA8" s="622"/>
      <c r="CB8" s="626"/>
      <c r="CD8" s="644" t="s">
        <v>237</v>
      </c>
      <c r="CE8" s="645"/>
      <c r="CF8" s="645"/>
      <c r="CG8" s="645"/>
      <c r="CH8" s="645"/>
      <c r="CI8" s="645"/>
      <c r="CJ8" s="645"/>
      <c r="CK8" s="645"/>
      <c r="CL8" s="645"/>
      <c r="CM8" s="645"/>
      <c r="CN8" s="645"/>
      <c r="CO8" s="645"/>
      <c r="CP8" s="645"/>
      <c r="CQ8" s="646"/>
      <c r="CR8" s="619">
        <v>91783570</v>
      </c>
      <c r="CS8" s="620"/>
      <c r="CT8" s="620"/>
      <c r="CU8" s="620"/>
      <c r="CV8" s="620"/>
      <c r="CW8" s="620"/>
      <c r="CX8" s="620"/>
      <c r="CY8" s="621"/>
      <c r="CZ8" s="615">
        <v>42.6</v>
      </c>
      <c r="DA8" s="615"/>
      <c r="DB8" s="615"/>
      <c r="DC8" s="615"/>
      <c r="DD8" s="638">
        <v>1394169</v>
      </c>
      <c r="DE8" s="620"/>
      <c r="DF8" s="620"/>
      <c r="DG8" s="620"/>
      <c r="DH8" s="620"/>
      <c r="DI8" s="620"/>
      <c r="DJ8" s="620"/>
      <c r="DK8" s="620"/>
      <c r="DL8" s="620"/>
      <c r="DM8" s="620"/>
      <c r="DN8" s="620"/>
      <c r="DO8" s="620"/>
      <c r="DP8" s="621"/>
      <c r="DQ8" s="638">
        <v>36592471</v>
      </c>
      <c r="DR8" s="620"/>
      <c r="DS8" s="620"/>
      <c r="DT8" s="620"/>
      <c r="DU8" s="620"/>
      <c r="DV8" s="620"/>
      <c r="DW8" s="620"/>
      <c r="DX8" s="620"/>
      <c r="DY8" s="620"/>
      <c r="DZ8" s="620"/>
      <c r="EA8" s="620"/>
      <c r="EB8" s="620"/>
      <c r="EC8" s="639"/>
    </row>
    <row r="9" spans="2:143" ht="11.25" customHeight="1" x14ac:dyDescent="0.15">
      <c r="B9" s="616" t="s">
        <v>238</v>
      </c>
      <c r="C9" s="617"/>
      <c r="D9" s="617"/>
      <c r="E9" s="617"/>
      <c r="F9" s="617"/>
      <c r="G9" s="617"/>
      <c r="H9" s="617"/>
      <c r="I9" s="617"/>
      <c r="J9" s="617"/>
      <c r="K9" s="617"/>
      <c r="L9" s="617"/>
      <c r="M9" s="617"/>
      <c r="N9" s="617"/>
      <c r="O9" s="617"/>
      <c r="P9" s="617"/>
      <c r="Q9" s="618"/>
      <c r="R9" s="619">
        <v>528937</v>
      </c>
      <c r="S9" s="620"/>
      <c r="T9" s="620"/>
      <c r="U9" s="620"/>
      <c r="V9" s="620"/>
      <c r="W9" s="620"/>
      <c r="X9" s="620"/>
      <c r="Y9" s="621"/>
      <c r="Z9" s="615">
        <v>0.2</v>
      </c>
      <c r="AA9" s="615"/>
      <c r="AB9" s="615"/>
      <c r="AC9" s="615"/>
      <c r="AD9" s="622">
        <v>528937</v>
      </c>
      <c r="AE9" s="622"/>
      <c r="AF9" s="622"/>
      <c r="AG9" s="622"/>
      <c r="AH9" s="622"/>
      <c r="AI9" s="622"/>
      <c r="AJ9" s="622"/>
      <c r="AK9" s="622"/>
      <c r="AL9" s="623">
        <v>0.5</v>
      </c>
      <c r="AM9" s="624"/>
      <c r="AN9" s="624"/>
      <c r="AO9" s="625"/>
      <c r="AP9" s="616" t="s">
        <v>239</v>
      </c>
      <c r="AQ9" s="617"/>
      <c r="AR9" s="617"/>
      <c r="AS9" s="617"/>
      <c r="AT9" s="617"/>
      <c r="AU9" s="617"/>
      <c r="AV9" s="617"/>
      <c r="AW9" s="617"/>
      <c r="AX9" s="617"/>
      <c r="AY9" s="617"/>
      <c r="AZ9" s="617"/>
      <c r="BA9" s="617"/>
      <c r="BB9" s="617"/>
      <c r="BC9" s="617"/>
      <c r="BD9" s="617"/>
      <c r="BE9" s="617"/>
      <c r="BF9" s="618"/>
      <c r="BG9" s="619">
        <v>24017721</v>
      </c>
      <c r="BH9" s="620"/>
      <c r="BI9" s="620"/>
      <c r="BJ9" s="620"/>
      <c r="BK9" s="620"/>
      <c r="BL9" s="620"/>
      <c r="BM9" s="620"/>
      <c r="BN9" s="621"/>
      <c r="BO9" s="615">
        <v>28.9</v>
      </c>
      <c r="BP9" s="615"/>
      <c r="BQ9" s="615"/>
      <c r="BR9" s="615"/>
      <c r="BS9" s="622" t="s">
        <v>127</v>
      </c>
      <c r="BT9" s="622"/>
      <c r="BU9" s="622"/>
      <c r="BV9" s="622"/>
      <c r="BW9" s="622"/>
      <c r="BX9" s="622"/>
      <c r="BY9" s="622"/>
      <c r="BZ9" s="622"/>
      <c r="CA9" s="622"/>
      <c r="CB9" s="626"/>
      <c r="CD9" s="644" t="s">
        <v>240</v>
      </c>
      <c r="CE9" s="645"/>
      <c r="CF9" s="645"/>
      <c r="CG9" s="645"/>
      <c r="CH9" s="645"/>
      <c r="CI9" s="645"/>
      <c r="CJ9" s="645"/>
      <c r="CK9" s="645"/>
      <c r="CL9" s="645"/>
      <c r="CM9" s="645"/>
      <c r="CN9" s="645"/>
      <c r="CO9" s="645"/>
      <c r="CP9" s="645"/>
      <c r="CQ9" s="646"/>
      <c r="CR9" s="619">
        <v>23296317</v>
      </c>
      <c r="CS9" s="620"/>
      <c r="CT9" s="620"/>
      <c r="CU9" s="620"/>
      <c r="CV9" s="620"/>
      <c r="CW9" s="620"/>
      <c r="CX9" s="620"/>
      <c r="CY9" s="621"/>
      <c r="CZ9" s="615">
        <v>10.8</v>
      </c>
      <c r="DA9" s="615"/>
      <c r="DB9" s="615"/>
      <c r="DC9" s="615"/>
      <c r="DD9" s="638">
        <v>1315360</v>
      </c>
      <c r="DE9" s="620"/>
      <c r="DF9" s="620"/>
      <c r="DG9" s="620"/>
      <c r="DH9" s="620"/>
      <c r="DI9" s="620"/>
      <c r="DJ9" s="620"/>
      <c r="DK9" s="620"/>
      <c r="DL9" s="620"/>
      <c r="DM9" s="620"/>
      <c r="DN9" s="620"/>
      <c r="DO9" s="620"/>
      <c r="DP9" s="621"/>
      <c r="DQ9" s="638">
        <v>14482379</v>
      </c>
      <c r="DR9" s="620"/>
      <c r="DS9" s="620"/>
      <c r="DT9" s="620"/>
      <c r="DU9" s="620"/>
      <c r="DV9" s="620"/>
      <c r="DW9" s="620"/>
      <c r="DX9" s="620"/>
      <c r="DY9" s="620"/>
      <c r="DZ9" s="620"/>
      <c r="EA9" s="620"/>
      <c r="EB9" s="620"/>
      <c r="EC9" s="639"/>
    </row>
    <row r="10" spans="2:143" ht="11.25" customHeight="1" x14ac:dyDescent="0.15">
      <c r="B10" s="616" t="s">
        <v>241</v>
      </c>
      <c r="C10" s="617"/>
      <c r="D10" s="617"/>
      <c r="E10" s="617"/>
      <c r="F10" s="617"/>
      <c r="G10" s="617"/>
      <c r="H10" s="617"/>
      <c r="I10" s="617"/>
      <c r="J10" s="617"/>
      <c r="K10" s="617"/>
      <c r="L10" s="617"/>
      <c r="M10" s="617"/>
      <c r="N10" s="617"/>
      <c r="O10" s="617"/>
      <c r="P10" s="617"/>
      <c r="Q10" s="618"/>
      <c r="R10" s="619" t="s">
        <v>127</v>
      </c>
      <c r="S10" s="620"/>
      <c r="T10" s="620"/>
      <c r="U10" s="620"/>
      <c r="V10" s="620"/>
      <c r="W10" s="620"/>
      <c r="X10" s="620"/>
      <c r="Y10" s="621"/>
      <c r="Z10" s="615" t="s">
        <v>127</v>
      </c>
      <c r="AA10" s="615"/>
      <c r="AB10" s="615"/>
      <c r="AC10" s="615"/>
      <c r="AD10" s="622" t="s">
        <v>127</v>
      </c>
      <c r="AE10" s="622"/>
      <c r="AF10" s="622"/>
      <c r="AG10" s="622"/>
      <c r="AH10" s="622"/>
      <c r="AI10" s="622"/>
      <c r="AJ10" s="622"/>
      <c r="AK10" s="622"/>
      <c r="AL10" s="623" t="s">
        <v>127</v>
      </c>
      <c r="AM10" s="624"/>
      <c r="AN10" s="624"/>
      <c r="AO10" s="625"/>
      <c r="AP10" s="616" t="s">
        <v>242</v>
      </c>
      <c r="AQ10" s="617"/>
      <c r="AR10" s="617"/>
      <c r="AS10" s="617"/>
      <c r="AT10" s="617"/>
      <c r="AU10" s="617"/>
      <c r="AV10" s="617"/>
      <c r="AW10" s="617"/>
      <c r="AX10" s="617"/>
      <c r="AY10" s="617"/>
      <c r="AZ10" s="617"/>
      <c r="BA10" s="617"/>
      <c r="BB10" s="617"/>
      <c r="BC10" s="617"/>
      <c r="BD10" s="617"/>
      <c r="BE10" s="617"/>
      <c r="BF10" s="618"/>
      <c r="BG10" s="619">
        <v>1298866</v>
      </c>
      <c r="BH10" s="620"/>
      <c r="BI10" s="620"/>
      <c r="BJ10" s="620"/>
      <c r="BK10" s="620"/>
      <c r="BL10" s="620"/>
      <c r="BM10" s="620"/>
      <c r="BN10" s="621"/>
      <c r="BO10" s="615">
        <v>1.6</v>
      </c>
      <c r="BP10" s="615"/>
      <c r="BQ10" s="615"/>
      <c r="BR10" s="615"/>
      <c r="BS10" s="622" t="s">
        <v>127</v>
      </c>
      <c r="BT10" s="622"/>
      <c r="BU10" s="622"/>
      <c r="BV10" s="622"/>
      <c r="BW10" s="622"/>
      <c r="BX10" s="622"/>
      <c r="BY10" s="622"/>
      <c r="BZ10" s="622"/>
      <c r="CA10" s="622"/>
      <c r="CB10" s="626"/>
      <c r="CD10" s="644" t="s">
        <v>243</v>
      </c>
      <c r="CE10" s="645"/>
      <c r="CF10" s="645"/>
      <c r="CG10" s="645"/>
      <c r="CH10" s="645"/>
      <c r="CI10" s="645"/>
      <c r="CJ10" s="645"/>
      <c r="CK10" s="645"/>
      <c r="CL10" s="645"/>
      <c r="CM10" s="645"/>
      <c r="CN10" s="645"/>
      <c r="CO10" s="645"/>
      <c r="CP10" s="645"/>
      <c r="CQ10" s="646"/>
      <c r="CR10" s="619">
        <v>424104</v>
      </c>
      <c r="CS10" s="620"/>
      <c r="CT10" s="620"/>
      <c r="CU10" s="620"/>
      <c r="CV10" s="620"/>
      <c r="CW10" s="620"/>
      <c r="CX10" s="620"/>
      <c r="CY10" s="621"/>
      <c r="CZ10" s="615">
        <v>0.2</v>
      </c>
      <c r="DA10" s="615"/>
      <c r="DB10" s="615"/>
      <c r="DC10" s="615"/>
      <c r="DD10" s="638">
        <v>2514</v>
      </c>
      <c r="DE10" s="620"/>
      <c r="DF10" s="620"/>
      <c r="DG10" s="620"/>
      <c r="DH10" s="620"/>
      <c r="DI10" s="620"/>
      <c r="DJ10" s="620"/>
      <c r="DK10" s="620"/>
      <c r="DL10" s="620"/>
      <c r="DM10" s="620"/>
      <c r="DN10" s="620"/>
      <c r="DO10" s="620"/>
      <c r="DP10" s="621"/>
      <c r="DQ10" s="638">
        <v>161020</v>
      </c>
      <c r="DR10" s="620"/>
      <c r="DS10" s="620"/>
      <c r="DT10" s="620"/>
      <c r="DU10" s="620"/>
      <c r="DV10" s="620"/>
      <c r="DW10" s="620"/>
      <c r="DX10" s="620"/>
      <c r="DY10" s="620"/>
      <c r="DZ10" s="620"/>
      <c r="EA10" s="620"/>
      <c r="EB10" s="620"/>
      <c r="EC10" s="639"/>
    </row>
    <row r="11" spans="2:143" ht="11.25" customHeight="1" x14ac:dyDescent="0.15">
      <c r="B11" s="616" t="s">
        <v>244</v>
      </c>
      <c r="C11" s="617"/>
      <c r="D11" s="617"/>
      <c r="E11" s="617"/>
      <c r="F11" s="617"/>
      <c r="G11" s="617"/>
      <c r="H11" s="617"/>
      <c r="I11" s="617"/>
      <c r="J11" s="617"/>
      <c r="K11" s="617"/>
      <c r="L11" s="617"/>
      <c r="M11" s="617"/>
      <c r="N11" s="617"/>
      <c r="O11" s="617"/>
      <c r="P11" s="617"/>
      <c r="Q11" s="618"/>
      <c r="R11" s="619">
        <v>11148837</v>
      </c>
      <c r="S11" s="620"/>
      <c r="T11" s="620"/>
      <c r="U11" s="620"/>
      <c r="V11" s="620"/>
      <c r="W11" s="620"/>
      <c r="X11" s="620"/>
      <c r="Y11" s="621"/>
      <c r="Z11" s="623">
        <v>4.9000000000000004</v>
      </c>
      <c r="AA11" s="624"/>
      <c r="AB11" s="624"/>
      <c r="AC11" s="647"/>
      <c r="AD11" s="638">
        <v>11148837</v>
      </c>
      <c r="AE11" s="620"/>
      <c r="AF11" s="620"/>
      <c r="AG11" s="620"/>
      <c r="AH11" s="620"/>
      <c r="AI11" s="620"/>
      <c r="AJ11" s="620"/>
      <c r="AK11" s="621"/>
      <c r="AL11" s="623">
        <v>10.1</v>
      </c>
      <c r="AM11" s="624"/>
      <c r="AN11" s="624"/>
      <c r="AO11" s="625"/>
      <c r="AP11" s="616" t="s">
        <v>245</v>
      </c>
      <c r="AQ11" s="617"/>
      <c r="AR11" s="617"/>
      <c r="AS11" s="617"/>
      <c r="AT11" s="617"/>
      <c r="AU11" s="617"/>
      <c r="AV11" s="617"/>
      <c r="AW11" s="617"/>
      <c r="AX11" s="617"/>
      <c r="AY11" s="617"/>
      <c r="AZ11" s="617"/>
      <c r="BA11" s="617"/>
      <c r="BB11" s="617"/>
      <c r="BC11" s="617"/>
      <c r="BD11" s="617"/>
      <c r="BE11" s="617"/>
      <c r="BF11" s="618"/>
      <c r="BG11" s="619">
        <v>3194838</v>
      </c>
      <c r="BH11" s="620"/>
      <c r="BI11" s="620"/>
      <c r="BJ11" s="620"/>
      <c r="BK11" s="620"/>
      <c r="BL11" s="620"/>
      <c r="BM11" s="620"/>
      <c r="BN11" s="621"/>
      <c r="BO11" s="615">
        <v>3.8</v>
      </c>
      <c r="BP11" s="615"/>
      <c r="BQ11" s="615"/>
      <c r="BR11" s="615"/>
      <c r="BS11" s="622">
        <v>900019</v>
      </c>
      <c r="BT11" s="622"/>
      <c r="BU11" s="622"/>
      <c r="BV11" s="622"/>
      <c r="BW11" s="622"/>
      <c r="BX11" s="622"/>
      <c r="BY11" s="622"/>
      <c r="BZ11" s="622"/>
      <c r="CA11" s="622"/>
      <c r="CB11" s="626"/>
      <c r="CD11" s="644" t="s">
        <v>246</v>
      </c>
      <c r="CE11" s="645"/>
      <c r="CF11" s="645"/>
      <c r="CG11" s="645"/>
      <c r="CH11" s="645"/>
      <c r="CI11" s="645"/>
      <c r="CJ11" s="645"/>
      <c r="CK11" s="645"/>
      <c r="CL11" s="645"/>
      <c r="CM11" s="645"/>
      <c r="CN11" s="645"/>
      <c r="CO11" s="645"/>
      <c r="CP11" s="645"/>
      <c r="CQ11" s="646"/>
      <c r="CR11" s="619">
        <v>4018746</v>
      </c>
      <c r="CS11" s="620"/>
      <c r="CT11" s="620"/>
      <c r="CU11" s="620"/>
      <c r="CV11" s="620"/>
      <c r="CW11" s="620"/>
      <c r="CX11" s="620"/>
      <c r="CY11" s="621"/>
      <c r="CZ11" s="615">
        <v>1.9</v>
      </c>
      <c r="DA11" s="615"/>
      <c r="DB11" s="615"/>
      <c r="DC11" s="615"/>
      <c r="DD11" s="638">
        <v>1815925</v>
      </c>
      <c r="DE11" s="620"/>
      <c r="DF11" s="620"/>
      <c r="DG11" s="620"/>
      <c r="DH11" s="620"/>
      <c r="DI11" s="620"/>
      <c r="DJ11" s="620"/>
      <c r="DK11" s="620"/>
      <c r="DL11" s="620"/>
      <c r="DM11" s="620"/>
      <c r="DN11" s="620"/>
      <c r="DO11" s="620"/>
      <c r="DP11" s="621"/>
      <c r="DQ11" s="638">
        <v>2411434</v>
      </c>
      <c r="DR11" s="620"/>
      <c r="DS11" s="620"/>
      <c r="DT11" s="620"/>
      <c r="DU11" s="620"/>
      <c r="DV11" s="620"/>
      <c r="DW11" s="620"/>
      <c r="DX11" s="620"/>
      <c r="DY11" s="620"/>
      <c r="DZ11" s="620"/>
      <c r="EA11" s="620"/>
      <c r="EB11" s="620"/>
      <c r="EC11" s="639"/>
    </row>
    <row r="12" spans="2:143" ht="11.25" customHeight="1" x14ac:dyDescent="0.15">
      <c r="B12" s="616" t="s">
        <v>247</v>
      </c>
      <c r="C12" s="617"/>
      <c r="D12" s="617"/>
      <c r="E12" s="617"/>
      <c r="F12" s="617"/>
      <c r="G12" s="617"/>
      <c r="H12" s="617"/>
      <c r="I12" s="617"/>
      <c r="J12" s="617"/>
      <c r="K12" s="617"/>
      <c r="L12" s="617"/>
      <c r="M12" s="617"/>
      <c r="N12" s="617"/>
      <c r="O12" s="617"/>
      <c r="P12" s="617"/>
      <c r="Q12" s="618"/>
      <c r="R12" s="619">
        <v>51367</v>
      </c>
      <c r="S12" s="620"/>
      <c r="T12" s="620"/>
      <c r="U12" s="620"/>
      <c r="V12" s="620"/>
      <c r="W12" s="620"/>
      <c r="X12" s="620"/>
      <c r="Y12" s="621"/>
      <c r="Z12" s="615">
        <v>0</v>
      </c>
      <c r="AA12" s="615"/>
      <c r="AB12" s="615"/>
      <c r="AC12" s="615"/>
      <c r="AD12" s="622">
        <v>51367</v>
      </c>
      <c r="AE12" s="622"/>
      <c r="AF12" s="622"/>
      <c r="AG12" s="622"/>
      <c r="AH12" s="622"/>
      <c r="AI12" s="622"/>
      <c r="AJ12" s="622"/>
      <c r="AK12" s="622"/>
      <c r="AL12" s="623">
        <v>0</v>
      </c>
      <c r="AM12" s="624"/>
      <c r="AN12" s="624"/>
      <c r="AO12" s="625"/>
      <c r="AP12" s="616" t="s">
        <v>248</v>
      </c>
      <c r="AQ12" s="617"/>
      <c r="AR12" s="617"/>
      <c r="AS12" s="617"/>
      <c r="AT12" s="617"/>
      <c r="AU12" s="617"/>
      <c r="AV12" s="617"/>
      <c r="AW12" s="617"/>
      <c r="AX12" s="617"/>
      <c r="AY12" s="617"/>
      <c r="AZ12" s="617"/>
      <c r="BA12" s="617"/>
      <c r="BB12" s="617"/>
      <c r="BC12" s="617"/>
      <c r="BD12" s="617"/>
      <c r="BE12" s="617"/>
      <c r="BF12" s="618"/>
      <c r="BG12" s="619">
        <v>38874527</v>
      </c>
      <c r="BH12" s="620"/>
      <c r="BI12" s="620"/>
      <c r="BJ12" s="620"/>
      <c r="BK12" s="620"/>
      <c r="BL12" s="620"/>
      <c r="BM12" s="620"/>
      <c r="BN12" s="621"/>
      <c r="BO12" s="615">
        <v>46.8</v>
      </c>
      <c r="BP12" s="615"/>
      <c r="BQ12" s="615"/>
      <c r="BR12" s="615"/>
      <c r="BS12" s="622" t="s">
        <v>127</v>
      </c>
      <c r="BT12" s="622"/>
      <c r="BU12" s="622"/>
      <c r="BV12" s="622"/>
      <c r="BW12" s="622"/>
      <c r="BX12" s="622"/>
      <c r="BY12" s="622"/>
      <c r="BZ12" s="622"/>
      <c r="CA12" s="622"/>
      <c r="CB12" s="626"/>
      <c r="CD12" s="644" t="s">
        <v>249</v>
      </c>
      <c r="CE12" s="645"/>
      <c r="CF12" s="645"/>
      <c r="CG12" s="645"/>
      <c r="CH12" s="645"/>
      <c r="CI12" s="645"/>
      <c r="CJ12" s="645"/>
      <c r="CK12" s="645"/>
      <c r="CL12" s="645"/>
      <c r="CM12" s="645"/>
      <c r="CN12" s="645"/>
      <c r="CO12" s="645"/>
      <c r="CP12" s="645"/>
      <c r="CQ12" s="646"/>
      <c r="CR12" s="619">
        <v>3347758</v>
      </c>
      <c r="CS12" s="620"/>
      <c r="CT12" s="620"/>
      <c r="CU12" s="620"/>
      <c r="CV12" s="620"/>
      <c r="CW12" s="620"/>
      <c r="CX12" s="620"/>
      <c r="CY12" s="621"/>
      <c r="CZ12" s="615">
        <v>1.6</v>
      </c>
      <c r="DA12" s="615"/>
      <c r="DB12" s="615"/>
      <c r="DC12" s="615"/>
      <c r="DD12" s="638">
        <v>234764</v>
      </c>
      <c r="DE12" s="620"/>
      <c r="DF12" s="620"/>
      <c r="DG12" s="620"/>
      <c r="DH12" s="620"/>
      <c r="DI12" s="620"/>
      <c r="DJ12" s="620"/>
      <c r="DK12" s="620"/>
      <c r="DL12" s="620"/>
      <c r="DM12" s="620"/>
      <c r="DN12" s="620"/>
      <c r="DO12" s="620"/>
      <c r="DP12" s="621"/>
      <c r="DQ12" s="638">
        <v>3146257</v>
      </c>
      <c r="DR12" s="620"/>
      <c r="DS12" s="620"/>
      <c r="DT12" s="620"/>
      <c r="DU12" s="620"/>
      <c r="DV12" s="620"/>
      <c r="DW12" s="620"/>
      <c r="DX12" s="620"/>
      <c r="DY12" s="620"/>
      <c r="DZ12" s="620"/>
      <c r="EA12" s="620"/>
      <c r="EB12" s="620"/>
      <c r="EC12" s="639"/>
    </row>
    <row r="13" spans="2:143" ht="11.25" customHeight="1" x14ac:dyDescent="0.15">
      <c r="B13" s="616" t="s">
        <v>250</v>
      </c>
      <c r="C13" s="617"/>
      <c r="D13" s="617"/>
      <c r="E13" s="617"/>
      <c r="F13" s="617"/>
      <c r="G13" s="617"/>
      <c r="H13" s="617"/>
      <c r="I13" s="617"/>
      <c r="J13" s="617"/>
      <c r="K13" s="617"/>
      <c r="L13" s="617"/>
      <c r="M13" s="617"/>
      <c r="N13" s="617"/>
      <c r="O13" s="617"/>
      <c r="P13" s="617"/>
      <c r="Q13" s="618"/>
      <c r="R13" s="619" t="s">
        <v>127</v>
      </c>
      <c r="S13" s="620"/>
      <c r="T13" s="620"/>
      <c r="U13" s="620"/>
      <c r="V13" s="620"/>
      <c r="W13" s="620"/>
      <c r="X13" s="620"/>
      <c r="Y13" s="621"/>
      <c r="Z13" s="615" t="s">
        <v>127</v>
      </c>
      <c r="AA13" s="615"/>
      <c r="AB13" s="615"/>
      <c r="AC13" s="615"/>
      <c r="AD13" s="622" t="s">
        <v>127</v>
      </c>
      <c r="AE13" s="622"/>
      <c r="AF13" s="622"/>
      <c r="AG13" s="622"/>
      <c r="AH13" s="622"/>
      <c r="AI13" s="622"/>
      <c r="AJ13" s="622"/>
      <c r="AK13" s="622"/>
      <c r="AL13" s="623" t="s">
        <v>127</v>
      </c>
      <c r="AM13" s="624"/>
      <c r="AN13" s="624"/>
      <c r="AO13" s="625"/>
      <c r="AP13" s="616" t="s">
        <v>251</v>
      </c>
      <c r="AQ13" s="617"/>
      <c r="AR13" s="617"/>
      <c r="AS13" s="617"/>
      <c r="AT13" s="617"/>
      <c r="AU13" s="617"/>
      <c r="AV13" s="617"/>
      <c r="AW13" s="617"/>
      <c r="AX13" s="617"/>
      <c r="AY13" s="617"/>
      <c r="AZ13" s="617"/>
      <c r="BA13" s="617"/>
      <c r="BB13" s="617"/>
      <c r="BC13" s="617"/>
      <c r="BD13" s="617"/>
      <c r="BE13" s="617"/>
      <c r="BF13" s="618"/>
      <c r="BG13" s="619">
        <v>37663386</v>
      </c>
      <c r="BH13" s="620"/>
      <c r="BI13" s="620"/>
      <c r="BJ13" s="620"/>
      <c r="BK13" s="620"/>
      <c r="BL13" s="620"/>
      <c r="BM13" s="620"/>
      <c r="BN13" s="621"/>
      <c r="BO13" s="615">
        <v>45.3</v>
      </c>
      <c r="BP13" s="615"/>
      <c r="BQ13" s="615"/>
      <c r="BR13" s="615"/>
      <c r="BS13" s="622" t="s">
        <v>127</v>
      </c>
      <c r="BT13" s="622"/>
      <c r="BU13" s="622"/>
      <c r="BV13" s="622"/>
      <c r="BW13" s="622"/>
      <c r="BX13" s="622"/>
      <c r="BY13" s="622"/>
      <c r="BZ13" s="622"/>
      <c r="CA13" s="622"/>
      <c r="CB13" s="626"/>
      <c r="CD13" s="644" t="s">
        <v>252</v>
      </c>
      <c r="CE13" s="645"/>
      <c r="CF13" s="645"/>
      <c r="CG13" s="645"/>
      <c r="CH13" s="645"/>
      <c r="CI13" s="645"/>
      <c r="CJ13" s="645"/>
      <c r="CK13" s="645"/>
      <c r="CL13" s="645"/>
      <c r="CM13" s="645"/>
      <c r="CN13" s="645"/>
      <c r="CO13" s="645"/>
      <c r="CP13" s="645"/>
      <c r="CQ13" s="646"/>
      <c r="CR13" s="619">
        <v>25407787</v>
      </c>
      <c r="CS13" s="620"/>
      <c r="CT13" s="620"/>
      <c r="CU13" s="620"/>
      <c r="CV13" s="620"/>
      <c r="CW13" s="620"/>
      <c r="CX13" s="620"/>
      <c r="CY13" s="621"/>
      <c r="CZ13" s="615">
        <v>11.8</v>
      </c>
      <c r="DA13" s="615"/>
      <c r="DB13" s="615"/>
      <c r="DC13" s="615"/>
      <c r="DD13" s="638">
        <v>9036807</v>
      </c>
      <c r="DE13" s="620"/>
      <c r="DF13" s="620"/>
      <c r="DG13" s="620"/>
      <c r="DH13" s="620"/>
      <c r="DI13" s="620"/>
      <c r="DJ13" s="620"/>
      <c r="DK13" s="620"/>
      <c r="DL13" s="620"/>
      <c r="DM13" s="620"/>
      <c r="DN13" s="620"/>
      <c r="DO13" s="620"/>
      <c r="DP13" s="621"/>
      <c r="DQ13" s="638">
        <v>17266005</v>
      </c>
      <c r="DR13" s="620"/>
      <c r="DS13" s="620"/>
      <c r="DT13" s="620"/>
      <c r="DU13" s="620"/>
      <c r="DV13" s="620"/>
      <c r="DW13" s="620"/>
      <c r="DX13" s="620"/>
      <c r="DY13" s="620"/>
      <c r="DZ13" s="620"/>
      <c r="EA13" s="620"/>
      <c r="EB13" s="620"/>
      <c r="EC13" s="639"/>
    </row>
    <row r="14" spans="2:143" ht="11.25" customHeight="1" x14ac:dyDescent="0.15">
      <c r="B14" s="616" t="s">
        <v>253</v>
      </c>
      <c r="C14" s="617"/>
      <c r="D14" s="617"/>
      <c r="E14" s="617"/>
      <c r="F14" s="617"/>
      <c r="G14" s="617"/>
      <c r="H14" s="617"/>
      <c r="I14" s="617"/>
      <c r="J14" s="617"/>
      <c r="K14" s="617"/>
      <c r="L14" s="617"/>
      <c r="M14" s="617"/>
      <c r="N14" s="617"/>
      <c r="O14" s="617"/>
      <c r="P14" s="617"/>
      <c r="Q14" s="618"/>
      <c r="R14" s="619" t="s">
        <v>127</v>
      </c>
      <c r="S14" s="620"/>
      <c r="T14" s="620"/>
      <c r="U14" s="620"/>
      <c r="V14" s="620"/>
      <c r="W14" s="620"/>
      <c r="X14" s="620"/>
      <c r="Y14" s="621"/>
      <c r="Z14" s="615" t="s">
        <v>127</v>
      </c>
      <c r="AA14" s="615"/>
      <c r="AB14" s="615"/>
      <c r="AC14" s="615"/>
      <c r="AD14" s="622" t="s">
        <v>127</v>
      </c>
      <c r="AE14" s="622"/>
      <c r="AF14" s="622"/>
      <c r="AG14" s="622"/>
      <c r="AH14" s="622"/>
      <c r="AI14" s="622"/>
      <c r="AJ14" s="622"/>
      <c r="AK14" s="622"/>
      <c r="AL14" s="623" t="s">
        <v>127</v>
      </c>
      <c r="AM14" s="624"/>
      <c r="AN14" s="624"/>
      <c r="AO14" s="625"/>
      <c r="AP14" s="616" t="s">
        <v>254</v>
      </c>
      <c r="AQ14" s="617"/>
      <c r="AR14" s="617"/>
      <c r="AS14" s="617"/>
      <c r="AT14" s="617"/>
      <c r="AU14" s="617"/>
      <c r="AV14" s="617"/>
      <c r="AW14" s="617"/>
      <c r="AX14" s="617"/>
      <c r="AY14" s="617"/>
      <c r="AZ14" s="617"/>
      <c r="BA14" s="617"/>
      <c r="BB14" s="617"/>
      <c r="BC14" s="617"/>
      <c r="BD14" s="617"/>
      <c r="BE14" s="617"/>
      <c r="BF14" s="618"/>
      <c r="BG14" s="619">
        <v>1638857</v>
      </c>
      <c r="BH14" s="620"/>
      <c r="BI14" s="620"/>
      <c r="BJ14" s="620"/>
      <c r="BK14" s="620"/>
      <c r="BL14" s="620"/>
      <c r="BM14" s="620"/>
      <c r="BN14" s="621"/>
      <c r="BO14" s="615">
        <v>2</v>
      </c>
      <c r="BP14" s="615"/>
      <c r="BQ14" s="615"/>
      <c r="BR14" s="615"/>
      <c r="BS14" s="622" t="s">
        <v>127</v>
      </c>
      <c r="BT14" s="622"/>
      <c r="BU14" s="622"/>
      <c r="BV14" s="622"/>
      <c r="BW14" s="622"/>
      <c r="BX14" s="622"/>
      <c r="BY14" s="622"/>
      <c r="BZ14" s="622"/>
      <c r="CA14" s="622"/>
      <c r="CB14" s="626"/>
      <c r="CD14" s="644" t="s">
        <v>255</v>
      </c>
      <c r="CE14" s="645"/>
      <c r="CF14" s="645"/>
      <c r="CG14" s="645"/>
      <c r="CH14" s="645"/>
      <c r="CI14" s="645"/>
      <c r="CJ14" s="645"/>
      <c r="CK14" s="645"/>
      <c r="CL14" s="645"/>
      <c r="CM14" s="645"/>
      <c r="CN14" s="645"/>
      <c r="CO14" s="645"/>
      <c r="CP14" s="645"/>
      <c r="CQ14" s="646"/>
      <c r="CR14" s="619">
        <v>5148432</v>
      </c>
      <c r="CS14" s="620"/>
      <c r="CT14" s="620"/>
      <c r="CU14" s="620"/>
      <c r="CV14" s="620"/>
      <c r="CW14" s="620"/>
      <c r="CX14" s="620"/>
      <c r="CY14" s="621"/>
      <c r="CZ14" s="615">
        <v>2.4</v>
      </c>
      <c r="DA14" s="615"/>
      <c r="DB14" s="615"/>
      <c r="DC14" s="615"/>
      <c r="DD14" s="638">
        <v>701817</v>
      </c>
      <c r="DE14" s="620"/>
      <c r="DF14" s="620"/>
      <c r="DG14" s="620"/>
      <c r="DH14" s="620"/>
      <c r="DI14" s="620"/>
      <c r="DJ14" s="620"/>
      <c r="DK14" s="620"/>
      <c r="DL14" s="620"/>
      <c r="DM14" s="620"/>
      <c r="DN14" s="620"/>
      <c r="DO14" s="620"/>
      <c r="DP14" s="621"/>
      <c r="DQ14" s="638">
        <v>4113973</v>
      </c>
      <c r="DR14" s="620"/>
      <c r="DS14" s="620"/>
      <c r="DT14" s="620"/>
      <c r="DU14" s="620"/>
      <c r="DV14" s="620"/>
      <c r="DW14" s="620"/>
      <c r="DX14" s="620"/>
      <c r="DY14" s="620"/>
      <c r="DZ14" s="620"/>
      <c r="EA14" s="620"/>
      <c r="EB14" s="620"/>
      <c r="EC14" s="639"/>
    </row>
    <row r="15" spans="2:143" ht="11.25" customHeight="1" x14ac:dyDescent="0.15">
      <c r="B15" s="616" t="s">
        <v>256</v>
      </c>
      <c r="C15" s="617"/>
      <c r="D15" s="617"/>
      <c r="E15" s="617"/>
      <c r="F15" s="617"/>
      <c r="G15" s="617"/>
      <c r="H15" s="617"/>
      <c r="I15" s="617"/>
      <c r="J15" s="617"/>
      <c r="K15" s="617"/>
      <c r="L15" s="617"/>
      <c r="M15" s="617"/>
      <c r="N15" s="617"/>
      <c r="O15" s="617"/>
      <c r="P15" s="617"/>
      <c r="Q15" s="618"/>
      <c r="R15" s="619" t="s">
        <v>127</v>
      </c>
      <c r="S15" s="620"/>
      <c r="T15" s="620"/>
      <c r="U15" s="620"/>
      <c r="V15" s="620"/>
      <c r="W15" s="620"/>
      <c r="X15" s="620"/>
      <c r="Y15" s="621"/>
      <c r="Z15" s="615" t="s">
        <v>127</v>
      </c>
      <c r="AA15" s="615"/>
      <c r="AB15" s="615"/>
      <c r="AC15" s="615"/>
      <c r="AD15" s="622" t="s">
        <v>127</v>
      </c>
      <c r="AE15" s="622"/>
      <c r="AF15" s="622"/>
      <c r="AG15" s="622"/>
      <c r="AH15" s="622"/>
      <c r="AI15" s="622"/>
      <c r="AJ15" s="622"/>
      <c r="AK15" s="622"/>
      <c r="AL15" s="623" t="s">
        <v>127</v>
      </c>
      <c r="AM15" s="624"/>
      <c r="AN15" s="624"/>
      <c r="AO15" s="625"/>
      <c r="AP15" s="616" t="s">
        <v>257</v>
      </c>
      <c r="AQ15" s="617"/>
      <c r="AR15" s="617"/>
      <c r="AS15" s="617"/>
      <c r="AT15" s="617"/>
      <c r="AU15" s="617"/>
      <c r="AV15" s="617"/>
      <c r="AW15" s="617"/>
      <c r="AX15" s="617"/>
      <c r="AY15" s="617"/>
      <c r="AZ15" s="617"/>
      <c r="BA15" s="617"/>
      <c r="BB15" s="617"/>
      <c r="BC15" s="617"/>
      <c r="BD15" s="617"/>
      <c r="BE15" s="617"/>
      <c r="BF15" s="618"/>
      <c r="BG15" s="619">
        <v>3329525</v>
      </c>
      <c r="BH15" s="620"/>
      <c r="BI15" s="620"/>
      <c r="BJ15" s="620"/>
      <c r="BK15" s="620"/>
      <c r="BL15" s="620"/>
      <c r="BM15" s="620"/>
      <c r="BN15" s="621"/>
      <c r="BO15" s="615">
        <v>4</v>
      </c>
      <c r="BP15" s="615"/>
      <c r="BQ15" s="615"/>
      <c r="BR15" s="615"/>
      <c r="BS15" s="622" t="s">
        <v>127</v>
      </c>
      <c r="BT15" s="622"/>
      <c r="BU15" s="622"/>
      <c r="BV15" s="622"/>
      <c r="BW15" s="622"/>
      <c r="BX15" s="622"/>
      <c r="BY15" s="622"/>
      <c r="BZ15" s="622"/>
      <c r="CA15" s="622"/>
      <c r="CB15" s="626"/>
      <c r="CD15" s="644" t="s">
        <v>258</v>
      </c>
      <c r="CE15" s="645"/>
      <c r="CF15" s="645"/>
      <c r="CG15" s="645"/>
      <c r="CH15" s="645"/>
      <c r="CI15" s="645"/>
      <c r="CJ15" s="645"/>
      <c r="CK15" s="645"/>
      <c r="CL15" s="645"/>
      <c r="CM15" s="645"/>
      <c r="CN15" s="645"/>
      <c r="CO15" s="645"/>
      <c r="CP15" s="645"/>
      <c r="CQ15" s="646"/>
      <c r="CR15" s="619">
        <v>18716876</v>
      </c>
      <c r="CS15" s="620"/>
      <c r="CT15" s="620"/>
      <c r="CU15" s="620"/>
      <c r="CV15" s="620"/>
      <c r="CW15" s="620"/>
      <c r="CX15" s="620"/>
      <c r="CY15" s="621"/>
      <c r="CZ15" s="615">
        <v>8.6999999999999993</v>
      </c>
      <c r="DA15" s="615"/>
      <c r="DB15" s="615"/>
      <c r="DC15" s="615"/>
      <c r="DD15" s="638">
        <v>3072464</v>
      </c>
      <c r="DE15" s="620"/>
      <c r="DF15" s="620"/>
      <c r="DG15" s="620"/>
      <c r="DH15" s="620"/>
      <c r="DI15" s="620"/>
      <c r="DJ15" s="620"/>
      <c r="DK15" s="620"/>
      <c r="DL15" s="620"/>
      <c r="DM15" s="620"/>
      <c r="DN15" s="620"/>
      <c r="DO15" s="620"/>
      <c r="DP15" s="621"/>
      <c r="DQ15" s="638">
        <v>14497377</v>
      </c>
      <c r="DR15" s="620"/>
      <c r="DS15" s="620"/>
      <c r="DT15" s="620"/>
      <c r="DU15" s="620"/>
      <c r="DV15" s="620"/>
      <c r="DW15" s="620"/>
      <c r="DX15" s="620"/>
      <c r="DY15" s="620"/>
      <c r="DZ15" s="620"/>
      <c r="EA15" s="620"/>
      <c r="EB15" s="620"/>
      <c r="EC15" s="639"/>
    </row>
    <row r="16" spans="2:143" ht="11.25" customHeight="1" x14ac:dyDescent="0.15">
      <c r="B16" s="616" t="s">
        <v>259</v>
      </c>
      <c r="C16" s="617"/>
      <c r="D16" s="617"/>
      <c r="E16" s="617"/>
      <c r="F16" s="617"/>
      <c r="G16" s="617"/>
      <c r="H16" s="617"/>
      <c r="I16" s="617"/>
      <c r="J16" s="617"/>
      <c r="K16" s="617"/>
      <c r="L16" s="617"/>
      <c r="M16" s="617"/>
      <c r="N16" s="617"/>
      <c r="O16" s="617"/>
      <c r="P16" s="617"/>
      <c r="Q16" s="618"/>
      <c r="R16" s="619">
        <v>114988</v>
      </c>
      <c r="S16" s="620"/>
      <c r="T16" s="620"/>
      <c r="U16" s="620"/>
      <c r="V16" s="620"/>
      <c r="W16" s="620"/>
      <c r="X16" s="620"/>
      <c r="Y16" s="621"/>
      <c r="Z16" s="615">
        <v>0.1</v>
      </c>
      <c r="AA16" s="615"/>
      <c r="AB16" s="615"/>
      <c r="AC16" s="615"/>
      <c r="AD16" s="622">
        <v>114988</v>
      </c>
      <c r="AE16" s="622"/>
      <c r="AF16" s="622"/>
      <c r="AG16" s="622"/>
      <c r="AH16" s="622"/>
      <c r="AI16" s="622"/>
      <c r="AJ16" s="622"/>
      <c r="AK16" s="622"/>
      <c r="AL16" s="623">
        <v>0.1</v>
      </c>
      <c r="AM16" s="624"/>
      <c r="AN16" s="624"/>
      <c r="AO16" s="625"/>
      <c r="AP16" s="616" t="s">
        <v>260</v>
      </c>
      <c r="AQ16" s="617"/>
      <c r="AR16" s="617"/>
      <c r="AS16" s="617"/>
      <c r="AT16" s="617"/>
      <c r="AU16" s="617"/>
      <c r="AV16" s="617"/>
      <c r="AW16" s="617"/>
      <c r="AX16" s="617"/>
      <c r="AY16" s="617"/>
      <c r="AZ16" s="617"/>
      <c r="BA16" s="617"/>
      <c r="BB16" s="617"/>
      <c r="BC16" s="617"/>
      <c r="BD16" s="617"/>
      <c r="BE16" s="617"/>
      <c r="BF16" s="618"/>
      <c r="BG16" s="619" t="s">
        <v>127</v>
      </c>
      <c r="BH16" s="620"/>
      <c r="BI16" s="620"/>
      <c r="BJ16" s="620"/>
      <c r="BK16" s="620"/>
      <c r="BL16" s="620"/>
      <c r="BM16" s="620"/>
      <c r="BN16" s="621"/>
      <c r="BO16" s="615" t="s">
        <v>127</v>
      </c>
      <c r="BP16" s="615"/>
      <c r="BQ16" s="615"/>
      <c r="BR16" s="615"/>
      <c r="BS16" s="622" t="s">
        <v>127</v>
      </c>
      <c r="BT16" s="622"/>
      <c r="BU16" s="622"/>
      <c r="BV16" s="622"/>
      <c r="BW16" s="622"/>
      <c r="BX16" s="622"/>
      <c r="BY16" s="622"/>
      <c r="BZ16" s="622"/>
      <c r="CA16" s="622"/>
      <c r="CB16" s="626"/>
      <c r="CD16" s="644" t="s">
        <v>261</v>
      </c>
      <c r="CE16" s="645"/>
      <c r="CF16" s="645"/>
      <c r="CG16" s="645"/>
      <c r="CH16" s="645"/>
      <c r="CI16" s="645"/>
      <c r="CJ16" s="645"/>
      <c r="CK16" s="645"/>
      <c r="CL16" s="645"/>
      <c r="CM16" s="645"/>
      <c r="CN16" s="645"/>
      <c r="CO16" s="645"/>
      <c r="CP16" s="645"/>
      <c r="CQ16" s="646"/>
      <c r="CR16" s="619">
        <v>1602631</v>
      </c>
      <c r="CS16" s="620"/>
      <c r="CT16" s="620"/>
      <c r="CU16" s="620"/>
      <c r="CV16" s="620"/>
      <c r="CW16" s="620"/>
      <c r="CX16" s="620"/>
      <c r="CY16" s="621"/>
      <c r="CZ16" s="615">
        <v>0.7</v>
      </c>
      <c r="DA16" s="615"/>
      <c r="DB16" s="615"/>
      <c r="DC16" s="615"/>
      <c r="DD16" s="638" t="s">
        <v>127</v>
      </c>
      <c r="DE16" s="620"/>
      <c r="DF16" s="620"/>
      <c r="DG16" s="620"/>
      <c r="DH16" s="620"/>
      <c r="DI16" s="620"/>
      <c r="DJ16" s="620"/>
      <c r="DK16" s="620"/>
      <c r="DL16" s="620"/>
      <c r="DM16" s="620"/>
      <c r="DN16" s="620"/>
      <c r="DO16" s="620"/>
      <c r="DP16" s="621"/>
      <c r="DQ16" s="638">
        <v>209950</v>
      </c>
      <c r="DR16" s="620"/>
      <c r="DS16" s="620"/>
      <c r="DT16" s="620"/>
      <c r="DU16" s="620"/>
      <c r="DV16" s="620"/>
      <c r="DW16" s="620"/>
      <c r="DX16" s="620"/>
      <c r="DY16" s="620"/>
      <c r="DZ16" s="620"/>
      <c r="EA16" s="620"/>
      <c r="EB16" s="620"/>
      <c r="EC16" s="639"/>
    </row>
    <row r="17" spans="2:133" ht="11.25" customHeight="1" x14ac:dyDescent="0.15">
      <c r="B17" s="616" t="s">
        <v>262</v>
      </c>
      <c r="C17" s="617"/>
      <c r="D17" s="617"/>
      <c r="E17" s="617"/>
      <c r="F17" s="617"/>
      <c r="G17" s="617"/>
      <c r="H17" s="617"/>
      <c r="I17" s="617"/>
      <c r="J17" s="617"/>
      <c r="K17" s="617"/>
      <c r="L17" s="617"/>
      <c r="M17" s="617"/>
      <c r="N17" s="617"/>
      <c r="O17" s="617"/>
      <c r="P17" s="617"/>
      <c r="Q17" s="618"/>
      <c r="R17" s="619">
        <v>952204</v>
      </c>
      <c r="S17" s="620"/>
      <c r="T17" s="620"/>
      <c r="U17" s="620"/>
      <c r="V17" s="620"/>
      <c r="W17" s="620"/>
      <c r="X17" s="620"/>
      <c r="Y17" s="621"/>
      <c r="Z17" s="615">
        <v>0.4</v>
      </c>
      <c r="AA17" s="615"/>
      <c r="AB17" s="615"/>
      <c r="AC17" s="615"/>
      <c r="AD17" s="622">
        <v>952204</v>
      </c>
      <c r="AE17" s="622"/>
      <c r="AF17" s="622"/>
      <c r="AG17" s="622"/>
      <c r="AH17" s="622"/>
      <c r="AI17" s="622"/>
      <c r="AJ17" s="622"/>
      <c r="AK17" s="622"/>
      <c r="AL17" s="623">
        <v>0.9</v>
      </c>
      <c r="AM17" s="624"/>
      <c r="AN17" s="624"/>
      <c r="AO17" s="625"/>
      <c r="AP17" s="616" t="s">
        <v>263</v>
      </c>
      <c r="AQ17" s="617"/>
      <c r="AR17" s="617"/>
      <c r="AS17" s="617"/>
      <c r="AT17" s="617"/>
      <c r="AU17" s="617"/>
      <c r="AV17" s="617"/>
      <c r="AW17" s="617"/>
      <c r="AX17" s="617"/>
      <c r="AY17" s="617"/>
      <c r="AZ17" s="617"/>
      <c r="BA17" s="617"/>
      <c r="BB17" s="617"/>
      <c r="BC17" s="617"/>
      <c r="BD17" s="617"/>
      <c r="BE17" s="617"/>
      <c r="BF17" s="618"/>
      <c r="BG17" s="619" t="s">
        <v>127</v>
      </c>
      <c r="BH17" s="620"/>
      <c r="BI17" s="620"/>
      <c r="BJ17" s="620"/>
      <c r="BK17" s="620"/>
      <c r="BL17" s="620"/>
      <c r="BM17" s="620"/>
      <c r="BN17" s="621"/>
      <c r="BO17" s="615" t="s">
        <v>127</v>
      </c>
      <c r="BP17" s="615"/>
      <c r="BQ17" s="615"/>
      <c r="BR17" s="615"/>
      <c r="BS17" s="622" t="s">
        <v>127</v>
      </c>
      <c r="BT17" s="622"/>
      <c r="BU17" s="622"/>
      <c r="BV17" s="622"/>
      <c r="BW17" s="622"/>
      <c r="BX17" s="622"/>
      <c r="BY17" s="622"/>
      <c r="BZ17" s="622"/>
      <c r="CA17" s="622"/>
      <c r="CB17" s="626"/>
      <c r="CD17" s="644" t="s">
        <v>264</v>
      </c>
      <c r="CE17" s="645"/>
      <c r="CF17" s="645"/>
      <c r="CG17" s="645"/>
      <c r="CH17" s="645"/>
      <c r="CI17" s="645"/>
      <c r="CJ17" s="645"/>
      <c r="CK17" s="645"/>
      <c r="CL17" s="645"/>
      <c r="CM17" s="645"/>
      <c r="CN17" s="645"/>
      <c r="CO17" s="645"/>
      <c r="CP17" s="645"/>
      <c r="CQ17" s="646"/>
      <c r="CR17" s="619">
        <v>18117271</v>
      </c>
      <c r="CS17" s="620"/>
      <c r="CT17" s="620"/>
      <c r="CU17" s="620"/>
      <c r="CV17" s="620"/>
      <c r="CW17" s="620"/>
      <c r="CX17" s="620"/>
      <c r="CY17" s="621"/>
      <c r="CZ17" s="615">
        <v>8.4</v>
      </c>
      <c r="DA17" s="615"/>
      <c r="DB17" s="615"/>
      <c r="DC17" s="615"/>
      <c r="DD17" s="638" t="s">
        <v>127</v>
      </c>
      <c r="DE17" s="620"/>
      <c r="DF17" s="620"/>
      <c r="DG17" s="620"/>
      <c r="DH17" s="620"/>
      <c r="DI17" s="620"/>
      <c r="DJ17" s="620"/>
      <c r="DK17" s="620"/>
      <c r="DL17" s="620"/>
      <c r="DM17" s="620"/>
      <c r="DN17" s="620"/>
      <c r="DO17" s="620"/>
      <c r="DP17" s="621"/>
      <c r="DQ17" s="638">
        <v>17742151</v>
      </c>
      <c r="DR17" s="620"/>
      <c r="DS17" s="620"/>
      <c r="DT17" s="620"/>
      <c r="DU17" s="620"/>
      <c r="DV17" s="620"/>
      <c r="DW17" s="620"/>
      <c r="DX17" s="620"/>
      <c r="DY17" s="620"/>
      <c r="DZ17" s="620"/>
      <c r="EA17" s="620"/>
      <c r="EB17" s="620"/>
      <c r="EC17" s="639"/>
    </row>
    <row r="18" spans="2:133" ht="11.25" customHeight="1" x14ac:dyDescent="0.15">
      <c r="B18" s="616" t="s">
        <v>265</v>
      </c>
      <c r="C18" s="617"/>
      <c r="D18" s="617"/>
      <c r="E18" s="617"/>
      <c r="F18" s="617"/>
      <c r="G18" s="617"/>
      <c r="H18" s="617"/>
      <c r="I18" s="617"/>
      <c r="J18" s="617"/>
      <c r="K18" s="617"/>
      <c r="L18" s="617"/>
      <c r="M18" s="617"/>
      <c r="N18" s="617"/>
      <c r="O18" s="617"/>
      <c r="P18" s="617"/>
      <c r="Q18" s="618"/>
      <c r="R18" s="619">
        <v>1474823</v>
      </c>
      <c r="S18" s="620"/>
      <c r="T18" s="620"/>
      <c r="U18" s="620"/>
      <c r="V18" s="620"/>
      <c r="W18" s="620"/>
      <c r="X18" s="620"/>
      <c r="Y18" s="621"/>
      <c r="Z18" s="615">
        <v>0.7</v>
      </c>
      <c r="AA18" s="615"/>
      <c r="AB18" s="615"/>
      <c r="AC18" s="615"/>
      <c r="AD18" s="622">
        <v>1395233</v>
      </c>
      <c r="AE18" s="622"/>
      <c r="AF18" s="622"/>
      <c r="AG18" s="622"/>
      <c r="AH18" s="622"/>
      <c r="AI18" s="622"/>
      <c r="AJ18" s="622"/>
      <c r="AK18" s="622"/>
      <c r="AL18" s="623">
        <v>1.2999999523162842</v>
      </c>
      <c r="AM18" s="624"/>
      <c r="AN18" s="624"/>
      <c r="AO18" s="625"/>
      <c r="AP18" s="616" t="s">
        <v>266</v>
      </c>
      <c r="AQ18" s="617"/>
      <c r="AR18" s="617"/>
      <c r="AS18" s="617"/>
      <c r="AT18" s="617"/>
      <c r="AU18" s="617"/>
      <c r="AV18" s="617"/>
      <c r="AW18" s="617"/>
      <c r="AX18" s="617"/>
      <c r="AY18" s="617"/>
      <c r="AZ18" s="617"/>
      <c r="BA18" s="617"/>
      <c r="BB18" s="617"/>
      <c r="BC18" s="617"/>
      <c r="BD18" s="617"/>
      <c r="BE18" s="617"/>
      <c r="BF18" s="618"/>
      <c r="BG18" s="619" t="s">
        <v>127</v>
      </c>
      <c r="BH18" s="620"/>
      <c r="BI18" s="620"/>
      <c r="BJ18" s="620"/>
      <c r="BK18" s="620"/>
      <c r="BL18" s="620"/>
      <c r="BM18" s="620"/>
      <c r="BN18" s="621"/>
      <c r="BO18" s="615" t="s">
        <v>127</v>
      </c>
      <c r="BP18" s="615"/>
      <c r="BQ18" s="615"/>
      <c r="BR18" s="615"/>
      <c r="BS18" s="622" t="s">
        <v>127</v>
      </c>
      <c r="BT18" s="622"/>
      <c r="BU18" s="622"/>
      <c r="BV18" s="622"/>
      <c r="BW18" s="622"/>
      <c r="BX18" s="622"/>
      <c r="BY18" s="622"/>
      <c r="BZ18" s="622"/>
      <c r="CA18" s="622"/>
      <c r="CB18" s="626"/>
      <c r="CD18" s="644" t="s">
        <v>267</v>
      </c>
      <c r="CE18" s="645"/>
      <c r="CF18" s="645"/>
      <c r="CG18" s="645"/>
      <c r="CH18" s="645"/>
      <c r="CI18" s="645"/>
      <c r="CJ18" s="645"/>
      <c r="CK18" s="645"/>
      <c r="CL18" s="645"/>
      <c r="CM18" s="645"/>
      <c r="CN18" s="645"/>
      <c r="CO18" s="645"/>
      <c r="CP18" s="645"/>
      <c r="CQ18" s="646"/>
      <c r="CR18" s="619">
        <v>3376</v>
      </c>
      <c r="CS18" s="620"/>
      <c r="CT18" s="620"/>
      <c r="CU18" s="620"/>
      <c r="CV18" s="620"/>
      <c r="CW18" s="620"/>
      <c r="CX18" s="620"/>
      <c r="CY18" s="621"/>
      <c r="CZ18" s="615">
        <v>0</v>
      </c>
      <c r="DA18" s="615"/>
      <c r="DB18" s="615"/>
      <c r="DC18" s="615"/>
      <c r="DD18" s="638" t="s">
        <v>127</v>
      </c>
      <c r="DE18" s="620"/>
      <c r="DF18" s="620"/>
      <c r="DG18" s="620"/>
      <c r="DH18" s="620"/>
      <c r="DI18" s="620"/>
      <c r="DJ18" s="620"/>
      <c r="DK18" s="620"/>
      <c r="DL18" s="620"/>
      <c r="DM18" s="620"/>
      <c r="DN18" s="620"/>
      <c r="DO18" s="620"/>
      <c r="DP18" s="621"/>
      <c r="DQ18" s="638">
        <v>3376</v>
      </c>
      <c r="DR18" s="620"/>
      <c r="DS18" s="620"/>
      <c r="DT18" s="620"/>
      <c r="DU18" s="620"/>
      <c r="DV18" s="620"/>
      <c r="DW18" s="620"/>
      <c r="DX18" s="620"/>
      <c r="DY18" s="620"/>
      <c r="DZ18" s="620"/>
      <c r="EA18" s="620"/>
      <c r="EB18" s="620"/>
      <c r="EC18" s="639"/>
    </row>
    <row r="19" spans="2:133" ht="11.25" customHeight="1" x14ac:dyDescent="0.15">
      <c r="B19" s="616" t="s">
        <v>268</v>
      </c>
      <c r="C19" s="617"/>
      <c r="D19" s="617"/>
      <c r="E19" s="617"/>
      <c r="F19" s="617"/>
      <c r="G19" s="617"/>
      <c r="H19" s="617"/>
      <c r="I19" s="617"/>
      <c r="J19" s="617"/>
      <c r="K19" s="617"/>
      <c r="L19" s="617"/>
      <c r="M19" s="617"/>
      <c r="N19" s="617"/>
      <c r="O19" s="617"/>
      <c r="P19" s="617"/>
      <c r="Q19" s="618"/>
      <c r="R19" s="619">
        <v>559251</v>
      </c>
      <c r="S19" s="620"/>
      <c r="T19" s="620"/>
      <c r="U19" s="620"/>
      <c r="V19" s="620"/>
      <c r="W19" s="620"/>
      <c r="X19" s="620"/>
      <c r="Y19" s="621"/>
      <c r="Z19" s="615">
        <v>0.2</v>
      </c>
      <c r="AA19" s="615"/>
      <c r="AB19" s="615"/>
      <c r="AC19" s="615"/>
      <c r="AD19" s="622">
        <v>559251</v>
      </c>
      <c r="AE19" s="622"/>
      <c r="AF19" s="622"/>
      <c r="AG19" s="622"/>
      <c r="AH19" s="622"/>
      <c r="AI19" s="622"/>
      <c r="AJ19" s="622"/>
      <c r="AK19" s="622"/>
      <c r="AL19" s="623">
        <v>0.5</v>
      </c>
      <c r="AM19" s="624"/>
      <c r="AN19" s="624"/>
      <c r="AO19" s="625"/>
      <c r="AP19" s="616" t="s">
        <v>269</v>
      </c>
      <c r="AQ19" s="617"/>
      <c r="AR19" s="617"/>
      <c r="AS19" s="617"/>
      <c r="AT19" s="617"/>
      <c r="AU19" s="617"/>
      <c r="AV19" s="617"/>
      <c r="AW19" s="617"/>
      <c r="AX19" s="617"/>
      <c r="AY19" s="617"/>
      <c r="AZ19" s="617"/>
      <c r="BA19" s="617"/>
      <c r="BB19" s="617"/>
      <c r="BC19" s="617"/>
      <c r="BD19" s="617"/>
      <c r="BE19" s="617"/>
      <c r="BF19" s="618"/>
      <c r="BG19" s="619">
        <v>9947552</v>
      </c>
      <c r="BH19" s="620"/>
      <c r="BI19" s="620"/>
      <c r="BJ19" s="620"/>
      <c r="BK19" s="620"/>
      <c r="BL19" s="620"/>
      <c r="BM19" s="620"/>
      <c r="BN19" s="621"/>
      <c r="BO19" s="615">
        <v>12</v>
      </c>
      <c r="BP19" s="615"/>
      <c r="BQ19" s="615"/>
      <c r="BR19" s="615"/>
      <c r="BS19" s="622" t="s">
        <v>127</v>
      </c>
      <c r="BT19" s="622"/>
      <c r="BU19" s="622"/>
      <c r="BV19" s="622"/>
      <c r="BW19" s="622"/>
      <c r="BX19" s="622"/>
      <c r="BY19" s="622"/>
      <c r="BZ19" s="622"/>
      <c r="CA19" s="622"/>
      <c r="CB19" s="626"/>
      <c r="CD19" s="644" t="s">
        <v>270</v>
      </c>
      <c r="CE19" s="645"/>
      <c r="CF19" s="645"/>
      <c r="CG19" s="645"/>
      <c r="CH19" s="645"/>
      <c r="CI19" s="645"/>
      <c r="CJ19" s="645"/>
      <c r="CK19" s="645"/>
      <c r="CL19" s="645"/>
      <c r="CM19" s="645"/>
      <c r="CN19" s="645"/>
      <c r="CO19" s="645"/>
      <c r="CP19" s="645"/>
      <c r="CQ19" s="646"/>
      <c r="CR19" s="619" t="s">
        <v>127</v>
      </c>
      <c r="CS19" s="620"/>
      <c r="CT19" s="620"/>
      <c r="CU19" s="620"/>
      <c r="CV19" s="620"/>
      <c r="CW19" s="620"/>
      <c r="CX19" s="620"/>
      <c r="CY19" s="621"/>
      <c r="CZ19" s="615" t="s">
        <v>127</v>
      </c>
      <c r="DA19" s="615"/>
      <c r="DB19" s="615"/>
      <c r="DC19" s="615"/>
      <c r="DD19" s="638" t="s">
        <v>127</v>
      </c>
      <c r="DE19" s="620"/>
      <c r="DF19" s="620"/>
      <c r="DG19" s="620"/>
      <c r="DH19" s="620"/>
      <c r="DI19" s="620"/>
      <c r="DJ19" s="620"/>
      <c r="DK19" s="620"/>
      <c r="DL19" s="620"/>
      <c r="DM19" s="620"/>
      <c r="DN19" s="620"/>
      <c r="DO19" s="620"/>
      <c r="DP19" s="621"/>
      <c r="DQ19" s="638" t="s">
        <v>127</v>
      </c>
      <c r="DR19" s="620"/>
      <c r="DS19" s="620"/>
      <c r="DT19" s="620"/>
      <c r="DU19" s="620"/>
      <c r="DV19" s="620"/>
      <c r="DW19" s="620"/>
      <c r="DX19" s="620"/>
      <c r="DY19" s="620"/>
      <c r="DZ19" s="620"/>
      <c r="EA19" s="620"/>
      <c r="EB19" s="620"/>
      <c r="EC19" s="639"/>
    </row>
    <row r="20" spans="2:133" ht="11.25" customHeight="1" x14ac:dyDescent="0.15">
      <c r="B20" s="616" t="s">
        <v>271</v>
      </c>
      <c r="C20" s="617"/>
      <c r="D20" s="617"/>
      <c r="E20" s="617"/>
      <c r="F20" s="617"/>
      <c r="G20" s="617"/>
      <c r="H20" s="617"/>
      <c r="I20" s="617"/>
      <c r="J20" s="617"/>
      <c r="K20" s="617"/>
      <c r="L20" s="617"/>
      <c r="M20" s="617"/>
      <c r="N20" s="617"/>
      <c r="O20" s="617"/>
      <c r="P20" s="617"/>
      <c r="Q20" s="618"/>
      <c r="R20" s="619">
        <v>34823</v>
      </c>
      <c r="S20" s="620"/>
      <c r="T20" s="620"/>
      <c r="U20" s="620"/>
      <c r="V20" s="620"/>
      <c r="W20" s="620"/>
      <c r="X20" s="620"/>
      <c r="Y20" s="621"/>
      <c r="Z20" s="615">
        <v>0</v>
      </c>
      <c r="AA20" s="615"/>
      <c r="AB20" s="615"/>
      <c r="AC20" s="615"/>
      <c r="AD20" s="622">
        <v>34823</v>
      </c>
      <c r="AE20" s="622"/>
      <c r="AF20" s="622"/>
      <c r="AG20" s="622"/>
      <c r="AH20" s="622"/>
      <c r="AI20" s="622"/>
      <c r="AJ20" s="622"/>
      <c r="AK20" s="622"/>
      <c r="AL20" s="623">
        <v>0</v>
      </c>
      <c r="AM20" s="624"/>
      <c r="AN20" s="624"/>
      <c r="AO20" s="625"/>
      <c r="AP20" s="616" t="s">
        <v>272</v>
      </c>
      <c r="AQ20" s="617"/>
      <c r="AR20" s="617"/>
      <c r="AS20" s="617"/>
      <c r="AT20" s="617"/>
      <c r="AU20" s="617"/>
      <c r="AV20" s="617"/>
      <c r="AW20" s="617"/>
      <c r="AX20" s="617"/>
      <c r="AY20" s="617"/>
      <c r="AZ20" s="617"/>
      <c r="BA20" s="617"/>
      <c r="BB20" s="617"/>
      <c r="BC20" s="617"/>
      <c r="BD20" s="617"/>
      <c r="BE20" s="617"/>
      <c r="BF20" s="618"/>
      <c r="BG20" s="619">
        <v>9947552</v>
      </c>
      <c r="BH20" s="620"/>
      <c r="BI20" s="620"/>
      <c r="BJ20" s="620"/>
      <c r="BK20" s="620"/>
      <c r="BL20" s="620"/>
      <c r="BM20" s="620"/>
      <c r="BN20" s="621"/>
      <c r="BO20" s="615">
        <v>12</v>
      </c>
      <c r="BP20" s="615"/>
      <c r="BQ20" s="615"/>
      <c r="BR20" s="615"/>
      <c r="BS20" s="622" t="s">
        <v>127</v>
      </c>
      <c r="BT20" s="622"/>
      <c r="BU20" s="622"/>
      <c r="BV20" s="622"/>
      <c r="BW20" s="622"/>
      <c r="BX20" s="622"/>
      <c r="BY20" s="622"/>
      <c r="BZ20" s="622"/>
      <c r="CA20" s="622"/>
      <c r="CB20" s="626"/>
      <c r="CD20" s="644" t="s">
        <v>273</v>
      </c>
      <c r="CE20" s="645"/>
      <c r="CF20" s="645"/>
      <c r="CG20" s="645"/>
      <c r="CH20" s="645"/>
      <c r="CI20" s="645"/>
      <c r="CJ20" s="645"/>
      <c r="CK20" s="645"/>
      <c r="CL20" s="645"/>
      <c r="CM20" s="645"/>
      <c r="CN20" s="645"/>
      <c r="CO20" s="645"/>
      <c r="CP20" s="645"/>
      <c r="CQ20" s="646"/>
      <c r="CR20" s="619">
        <v>215647884</v>
      </c>
      <c r="CS20" s="620"/>
      <c r="CT20" s="620"/>
      <c r="CU20" s="620"/>
      <c r="CV20" s="620"/>
      <c r="CW20" s="620"/>
      <c r="CX20" s="620"/>
      <c r="CY20" s="621"/>
      <c r="CZ20" s="615">
        <v>100</v>
      </c>
      <c r="DA20" s="615"/>
      <c r="DB20" s="615"/>
      <c r="DC20" s="615"/>
      <c r="DD20" s="638">
        <v>17939784</v>
      </c>
      <c r="DE20" s="620"/>
      <c r="DF20" s="620"/>
      <c r="DG20" s="620"/>
      <c r="DH20" s="620"/>
      <c r="DI20" s="620"/>
      <c r="DJ20" s="620"/>
      <c r="DK20" s="620"/>
      <c r="DL20" s="620"/>
      <c r="DM20" s="620"/>
      <c r="DN20" s="620"/>
      <c r="DO20" s="620"/>
      <c r="DP20" s="621"/>
      <c r="DQ20" s="638">
        <v>132335016</v>
      </c>
      <c r="DR20" s="620"/>
      <c r="DS20" s="620"/>
      <c r="DT20" s="620"/>
      <c r="DU20" s="620"/>
      <c r="DV20" s="620"/>
      <c r="DW20" s="620"/>
      <c r="DX20" s="620"/>
      <c r="DY20" s="620"/>
      <c r="DZ20" s="620"/>
      <c r="EA20" s="620"/>
      <c r="EB20" s="620"/>
      <c r="EC20" s="639"/>
    </row>
    <row r="21" spans="2:133" ht="11.25" customHeight="1" x14ac:dyDescent="0.15">
      <c r="B21" s="616" t="s">
        <v>274</v>
      </c>
      <c r="C21" s="617"/>
      <c r="D21" s="617"/>
      <c r="E21" s="617"/>
      <c r="F21" s="617"/>
      <c r="G21" s="617"/>
      <c r="H21" s="617"/>
      <c r="I21" s="617"/>
      <c r="J21" s="617"/>
      <c r="K21" s="617"/>
      <c r="L21" s="617"/>
      <c r="M21" s="617"/>
      <c r="N21" s="617"/>
      <c r="O21" s="617"/>
      <c r="P21" s="617"/>
      <c r="Q21" s="618"/>
      <c r="R21" s="619">
        <v>29288</v>
      </c>
      <c r="S21" s="620"/>
      <c r="T21" s="620"/>
      <c r="U21" s="620"/>
      <c r="V21" s="620"/>
      <c r="W21" s="620"/>
      <c r="X21" s="620"/>
      <c r="Y21" s="621"/>
      <c r="Z21" s="615">
        <v>0</v>
      </c>
      <c r="AA21" s="615"/>
      <c r="AB21" s="615"/>
      <c r="AC21" s="615"/>
      <c r="AD21" s="622">
        <v>29288</v>
      </c>
      <c r="AE21" s="622"/>
      <c r="AF21" s="622"/>
      <c r="AG21" s="622"/>
      <c r="AH21" s="622"/>
      <c r="AI21" s="622"/>
      <c r="AJ21" s="622"/>
      <c r="AK21" s="622"/>
      <c r="AL21" s="623">
        <v>0</v>
      </c>
      <c r="AM21" s="624"/>
      <c r="AN21" s="624"/>
      <c r="AO21" s="625"/>
      <c r="AP21" s="657" t="s">
        <v>275</v>
      </c>
      <c r="AQ21" s="658"/>
      <c r="AR21" s="658"/>
      <c r="AS21" s="658"/>
      <c r="AT21" s="658"/>
      <c r="AU21" s="658"/>
      <c r="AV21" s="658"/>
      <c r="AW21" s="658"/>
      <c r="AX21" s="658"/>
      <c r="AY21" s="658"/>
      <c r="AZ21" s="658"/>
      <c r="BA21" s="658"/>
      <c r="BB21" s="658"/>
      <c r="BC21" s="658"/>
      <c r="BD21" s="658"/>
      <c r="BE21" s="658"/>
      <c r="BF21" s="659"/>
      <c r="BG21" s="619">
        <v>17757</v>
      </c>
      <c r="BH21" s="620"/>
      <c r="BI21" s="620"/>
      <c r="BJ21" s="620"/>
      <c r="BK21" s="620"/>
      <c r="BL21" s="620"/>
      <c r="BM21" s="620"/>
      <c r="BN21" s="621"/>
      <c r="BO21" s="615">
        <v>0</v>
      </c>
      <c r="BP21" s="615"/>
      <c r="BQ21" s="615"/>
      <c r="BR21" s="615"/>
      <c r="BS21" s="622" t="s">
        <v>127</v>
      </c>
      <c r="BT21" s="622"/>
      <c r="BU21" s="622"/>
      <c r="BV21" s="622"/>
      <c r="BW21" s="622"/>
      <c r="BX21" s="622"/>
      <c r="BY21" s="622"/>
      <c r="BZ21" s="622"/>
      <c r="CA21" s="622"/>
      <c r="CB21" s="626"/>
      <c r="CD21" s="651"/>
      <c r="CE21" s="652"/>
      <c r="CF21" s="652"/>
      <c r="CG21" s="652"/>
      <c r="CH21" s="652"/>
      <c r="CI21" s="652"/>
      <c r="CJ21" s="652"/>
      <c r="CK21" s="652"/>
      <c r="CL21" s="652"/>
      <c r="CM21" s="652"/>
      <c r="CN21" s="652"/>
      <c r="CO21" s="652"/>
      <c r="CP21" s="652"/>
      <c r="CQ21" s="653"/>
      <c r="CR21" s="654"/>
      <c r="CS21" s="649"/>
      <c r="CT21" s="649"/>
      <c r="CU21" s="649"/>
      <c r="CV21" s="649"/>
      <c r="CW21" s="649"/>
      <c r="CX21" s="649"/>
      <c r="CY21" s="655"/>
      <c r="CZ21" s="656"/>
      <c r="DA21" s="656"/>
      <c r="DB21" s="656"/>
      <c r="DC21" s="656"/>
      <c r="DD21" s="648"/>
      <c r="DE21" s="649"/>
      <c r="DF21" s="649"/>
      <c r="DG21" s="649"/>
      <c r="DH21" s="649"/>
      <c r="DI21" s="649"/>
      <c r="DJ21" s="649"/>
      <c r="DK21" s="649"/>
      <c r="DL21" s="649"/>
      <c r="DM21" s="649"/>
      <c r="DN21" s="649"/>
      <c r="DO21" s="649"/>
      <c r="DP21" s="655"/>
      <c r="DQ21" s="648"/>
      <c r="DR21" s="649"/>
      <c r="DS21" s="649"/>
      <c r="DT21" s="649"/>
      <c r="DU21" s="649"/>
      <c r="DV21" s="649"/>
      <c r="DW21" s="649"/>
      <c r="DX21" s="649"/>
      <c r="DY21" s="649"/>
      <c r="DZ21" s="649"/>
      <c r="EA21" s="649"/>
      <c r="EB21" s="649"/>
      <c r="EC21" s="650"/>
    </row>
    <row r="22" spans="2:133" ht="11.25" customHeight="1" x14ac:dyDescent="0.15">
      <c r="B22" s="663" t="s">
        <v>276</v>
      </c>
      <c r="C22" s="664"/>
      <c r="D22" s="664"/>
      <c r="E22" s="664"/>
      <c r="F22" s="664"/>
      <c r="G22" s="664"/>
      <c r="H22" s="664"/>
      <c r="I22" s="664"/>
      <c r="J22" s="664"/>
      <c r="K22" s="664"/>
      <c r="L22" s="664"/>
      <c r="M22" s="664"/>
      <c r="N22" s="664"/>
      <c r="O22" s="664"/>
      <c r="P22" s="664"/>
      <c r="Q22" s="665"/>
      <c r="R22" s="619">
        <v>851461</v>
      </c>
      <c r="S22" s="620"/>
      <c r="T22" s="620"/>
      <c r="U22" s="620"/>
      <c r="V22" s="620"/>
      <c r="W22" s="620"/>
      <c r="X22" s="620"/>
      <c r="Y22" s="621"/>
      <c r="Z22" s="615">
        <v>0.4</v>
      </c>
      <c r="AA22" s="615"/>
      <c r="AB22" s="615"/>
      <c r="AC22" s="615"/>
      <c r="AD22" s="622">
        <v>771871</v>
      </c>
      <c r="AE22" s="622"/>
      <c r="AF22" s="622"/>
      <c r="AG22" s="622"/>
      <c r="AH22" s="622"/>
      <c r="AI22" s="622"/>
      <c r="AJ22" s="622"/>
      <c r="AK22" s="622"/>
      <c r="AL22" s="623">
        <v>0.69999998807907104</v>
      </c>
      <c r="AM22" s="624"/>
      <c r="AN22" s="624"/>
      <c r="AO22" s="625"/>
      <c r="AP22" s="657" t="s">
        <v>277</v>
      </c>
      <c r="AQ22" s="658"/>
      <c r="AR22" s="658"/>
      <c r="AS22" s="658"/>
      <c r="AT22" s="658"/>
      <c r="AU22" s="658"/>
      <c r="AV22" s="658"/>
      <c r="AW22" s="658"/>
      <c r="AX22" s="658"/>
      <c r="AY22" s="658"/>
      <c r="AZ22" s="658"/>
      <c r="BA22" s="658"/>
      <c r="BB22" s="658"/>
      <c r="BC22" s="658"/>
      <c r="BD22" s="658"/>
      <c r="BE22" s="658"/>
      <c r="BF22" s="659"/>
      <c r="BG22" s="619">
        <v>4581535</v>
      </c>
      <c r="BH22" s="620"/>
      <c r="BI22" s="620"/>
      <c r="BJ22" s="620"/>
      <c r="BK22" s="620"/>
      <c r="BL22" s="620"/>
      <c r="BM22" s="620"/>
      <c r="BN22" s="621"/>
      <c r="BO22" s="615">
        <v>5.5</v>
      </c>
      <c r="BP22" s="615"/>
      <c r="BQ22" s="615"/>
      <c r="BR22" s="615"/>
      <c r="BS22" s="622" t="s">
        <v>127</v>
      </c>
      <c r="BT22" s="622"/>
      <c r="BU22" s="622"/>
      <c r="BV22" s="622"/>
      <c r="BW22" s="622"/>
      <c r="BX22" s="622"/>
      <c r="BY22" s="622"/>
      <c r="BZ22" s="622"/>
      <c r="CA22" s="622"/>
      <c r="CB22" s="626"/>
      <c r="CD22" s="608" t="s">
        <v>278</v>
      </c>
      <c r="CE22" s="609"/>
      <c r="CF22" s="609"/>
      <c r="CG22" s="609"/>
      <c r="CH22" s="609"/>
      <c r="CI22" s="609"/>
      <c r="CJ22" s="609"/>
      <c r="CK22" s="609"/>
      <c r="CL22" s="609"/>
      <c r="CM22" s="609"/>
      <c r="CN22" s="609"/>
      <c r="CO22" s="609"/>
      <c r="CP22" s="609"/>
      <c r="CQ22" s="609"/>
      <c r="CR22" s="609"/>
      <c r="CS22" s="609"/>
      <c r="CT22" s="609"/>
      <c r="CU22" s="609"/>
      <c r="CV22" s="609"/>
      <c r="CW22" s="609"/>
      <c r="CX22" s="609"/>
      <c r="CY22" s="609"/>
      <c r="CZ22" s="609"/>
      <c r="DA22" s="609"/>
      <c r="DB22" s="609"/>
      <c r="DC22" s="609"/>
      <c r="DD22" s="609"/>
      <c r="DE22" s="609"/>
      <c r="DF22" s="609"/>
      <c r="DG22" s="609"/>
      <c r="DH22" s="609"/>
      <c r="DI22" s="609"/>
      <c r="DJ22" s="609"/>
      <c r="DK22" s="609"/>
      <c r="DL22" s="609"/>
      <c r="DM22" s="609"/>
      <c r="DN22" s="609"/>
      <c r="DO22" s="609"/>
      <c r="DP22" s="609"/>
      <c r="DQ22" s="609"/>
      <c r="DR22" s="609"/>
      <c r="DS22" s="609"/>
      <c r="DT22" s="609"/>
      <c r="DU22" s="609"/>
      <c r="DV22" s="609"/>
      <c r="DW22" s="609"/>
      <c r="DX22" s="609"/>
      <c r="DY22" s="609"/>
      <c r="DZ22" s="609"/>
      <c r="EA22" s="609"/>
      <c r="EB22" s="609"/>
      <c r="EC22" s="610"/>
    </row>
    <row r="23" spans="2:133" ht="11.25" customHeight="1" x14ac:dyDescent="0.15">
      <c r="B23" s="616" t="s">
        <v>279</v>
      </c>
      <c r="C23" s="617"/>
      <c r="D23" s="617"/>
      <c r="E23" s="617"/>
      <c r="F23" s="617"/>
      <c r="G23" s="617"/>
      <c r="H23" s="617"/>
      <c r="I23" s="617"/>
      <c r="J23" s="617"/>
      <c r="K23" s="617"/>
      <c r="L23" s="617"/>
      <c r="M23" s="617"/>
      <c r="N23" s="617"/>
      <c r="O23" s="617"/>
      <c r="P23" s="617"/>
      <c r="Q23" s="618"/>
      <c r="R23" s="619">
        <v>16609201</v>
      </c>
      <c r="S23" s="620"/>
      <c r="T23" s="620"/>
      <c r="U23" s="620"/>
      <c r="V23" s="620"/>
      <c r="W23" s="620"/>
      <c r="X23" s="620"/>
      <c r="Y23" s="621"/>
      <c r="Z23" s="615">
        <v>7.3</v>
      </c>
      <c r="AA23" s="615"/>
      <c r="AB23" s="615"/>
      <c r="AC23" s="615"/>
      <c r="AD23" s="622">
        <v>15077248</v>
      </c>
      <c r="AE23" s="622"/>
      <c r="AF23" s="622"/>
      <c r="AG23" s="622"/>
      <c r="AH23" s="622"/>
      <c r="AI23" s="622"/>
      <c r="AJ23" s="622"/>
      <c r="AK23" s="622"/>
      <c r="AL23" s="623">
        <v>13.7</v>
      </c>
      <c r="AM23" s="624"/>
      <c r="AN23" s="624"/>
      <c r="AO23" s="625"/>
      <c r="AP23" s="657" t="s">
        <v>280</v>
      </c>
      <c r="AQ23" s="658"/>
      <c r="AR23" s="658"/>
      <c r="AS23" s="658"/>
      <c r="AT23" s="658"/>
      <c r="AU23" s="658"/>
      <c r="AV23" s="658"/>
      <c r="AW23" s="658"/>
      <c r="AX23" s="658"/>
      <c r="AY23" s="658"/>
      <c r="AZ23" s="658"/>
      <c r="BA23" s="658"/>
      <c r="BB23" s="658"/>
      <c r="BC23" s="658"/>
      <c r="BD23" s="658"/>
      <c r="BE23" s="658"/>
      <c r="BF23" s="659"/>
      <c r="BG23" s="619">
        <v>5348260</v>
      </c>
      <c r="BH23" s="620"/>
      <c r="BI23" s="620"/>
      <c r="BJ23" s="620"/>
      <c r="BK23" s="620"/>
      <c r="BL23" s="620"/>
      <c r="BM23" s="620"/>
      <c r="BN23" s="621"/>
      <c r="BO23" s="615">
        <v>6.4</v>
      </c>
      <c r="BP23" s="615"/>
      <c r="BQ23" s="615"/>
      <c r="BR23" s="615"/>
      <c r="BS23" s="622" t="s">
        <v>127</v>
      </c>
      <c r="BT23" s="622"/>
      <c r="BU23" s="622"/>
      <c r="BV23" s="622"/>
      <c r="BW23" s="622"/>
      <c r="BX23" s="622"/>
      <c r="BY23" s="622"/>
      <c r="BZ23" s="622"/>
      <c r="CA23" s="622"/>
      <c r="CB23" s="626"/>
      <c r="CD23" s="608" t="s">
        <v>219</v>
      </c>
      <c r="CE23" s="609"/>
      <c r="CF23" s="609"/>
      <c r="CG23" s="609"/>
      <c r="CH23" s="609"/>
      <c r="CI23" s="609"/>
      <c r="CJ23" s="609"/>
      <c r="CK23" s="609"/>
      <c r="CL23" s="609"/>
      <c r="CM23" s="609"/>
      <c r="CN23" s="609"/>
      <c r="CO23" s="609"/>
      <c r="CP23" s="609"/>
      <c r="CQ23" s="610"/>
      <c r="CR23" s="608" t="s">
        <v>281</v>
      </c>
      <c r="CS23" s="609"/>
      <c r="CT23" s="609"/>
      <c r="CU23" s="609"/>
      <c r="CV23" s="609"/>
      <c r="CW23" s="609"/>
      <c r="CX23" s="609"/>
      <c r="CY23" s="610"/>
      <c r="CZ23" s="608" t="s">
        <v>282</v>
      </c>
      <c r="DA23" s="609"/>
      <c r="DB23" s="609"/>
      <c r="DC23" s="610"/>
      <c r="DD23" s="608" t="s">
        <v>283</v>
      </c>
      <c r="DE23" s="609"/>
      <c r="DF23" s="609"/>
      <c r="DG23" s="609"/>
      <c r="DH23" s="609"/>
      <c r="DI23" s="609"/>
      <c r="DJ23" s="609"/>
      <c r="DK23" s="610"/>
      <c r="DL23" s="660" t="s">
        <v>284</v>
      </c>
      <c r="DM23" s="661"/>
      <c r="DN23" s="661"/>
      <c r="DO23" s="661"/>
      <c r="DP23" s="661"/>
      <c r="DQ23" s="661"/>
      <c r="DR23" s="661"/>
      <c r="DS23" s="661"/>
      <c r="DT23" s="661"/>
      <c r="DU23" s="661"/>
      <c r="DV23" s="662"/>
      <c r="DW23" s="608" t="s">
        <v>285</v>
      </c>
      <c r="DX23" s="609"/>
      <c r="DY23" s="609"/>
      <c r="DZ23" s="609"/>
      <c r="EA23" s="609"/>
      <c r="EB23" s="609"/>
      <c r="EC23" s="610"/>
    </row>
    <row r="24" spans="2:133" ht="11.25" customHeight="1" x14ac:dyDescent="0.15">
      <c r="B24" s="616" t="s">
        <v>286</v>
      </c>
      <c r="C24" s="617"/>
      <c r="D24" s="617"/>
      <c r="E24" s="617"/>
      <c r="F24" s="617"/>
      <c r="G24" s="617"/>
      <c r="H24" s="617"/>
      <c r="I24" s="617"/>
      <c r="J24" s="617"/>
      <c r="K24" s="617"/>
      <c r="L24" s="617"/>
      <c r="M24" s="617"/>
      <c r="N24" s="617"/>
      <c r="O24" s="617"/>
      <c r="P24" s="617"/>
      <c r="Q24" s="618"/>
      <c r="R24" s="619">
        <v>15077248</v>
      </c>
      <c r="S24" s="620"/>
      <c r="T24" s="620"/>
      <c r="U24" s="620"/>
      <c r="V24" s="620"/>
      <c r="W24" s="620"/>
      <c r="X24" s="620"/>
      <c r="Y24" s="621"/>
      <c r="Z24" s="615">
        <v>6.7</v>
      </c>
      <c r="AA24" s="615"/>
      <c r="AB24" s="615"/>
      <c r="AC24" s="615"/>
      <c r="AD24" s="622">
        <v>15077248</v>
      </c>
      <c r="AE24" s="622"/>
      <c r="AF24" s="622"/>
      <c r="AG24" s="622"/>
      <c r="AH24" s="622"/>
      <c r="AI24" s="622"/>
      <c r="AJ24" s="622"/>
      <c r="AK24" s="622"/>
      <c r="AL24" s="623">
        <v>13.7</v>
      </c>
      <c r="AM24" s="624"/>
      <c r="AN24" s="624"/>
      <c r="AO24" s="625"/>
      <c r="AP24" s="657" t="s">
        <v>287</v>
      </c>
      <c r="AQ24" s="658"/>
      <c r="AR24" s="658"/>
      <c r="AS24" s="658"/>
      <c r="AT24" s="658"/>
      <c r="AU24" s="658"/>
      <c r="AV24" s="658"/>
      <c r="AW24" s="658"/>
      <c r="AX24" s="658"/>
      <c r="AY24" s="658"/>
      <c r="AZ24" s="658"/>
      <c r="BA24" s="658"/>
      <c r="BB24" s="658"/>
      <c r="BC24" s="658"/>
      <c r="BD24" s="658"/>
      <c r="BE24" s="658"/>
      <c r="BF24" s="659"/>
      <c r="BG24" s="619" t="s">
        <v>127</v>
      </c>
      <c r="BH24" s="620"/>
      <c r="BI24" s="620"/>
      <c r="BJ24" s="620"/>
      <c r="BK24" s="620"/>
      <c r="BL24" s="620"/>
      <c r="BM24" s="620"/>
      <c r="BN24" s="621"/>
      <c r="BO24" s="615" t="s">
        <v>127</v>
      </c>
      <c r="BP24" s="615"/>
      <c r="BQ24" s="615"/>
      <c r="BR24" s="615"/>
      <c r="BS24" s="622" t="s">
        <v>127</v>
      </c>
      <c r="BT24" s="622"/>
      <c r="BU24" s="622"/>
      <c r="BV24" s="622"/>
      <c r="BW24" s="622"/>
      <c r="BX24" s="622"/>
      <c r="BY24" s="622"/>
      <c r="BZ24" s="622"/>
      <c r="CA24" s="622"/>
      <c r="CB24" s="626"/>
      <c r="CD24" s="640" t="s">
        <v>288</v>
      </c>
      <c r="CE24" s="641"/>
      <c r="CF24" s="641"/>
      <c r="CG24" s="641"/>
      <c r="CH24" s="641"/>
      <c r="CI24" s="641"/>
      <c r="CJ24" s="641"/>
      <c r="CK24" s="641"/>
      <c r="CL24" s="641"/>
      <c r="CM24" s="641"/>
      <c r="CN24" s="641"/>
      <c r="CO24" s="641"/>
      <c r="CP24" s="641"/>
      <c r="CQ24" s="642"/>
      <c r="CR24" s="630">
        <v>113187079</v>
      </c>
      <c r="CS24" s="631"/>
      <c r="CT24" s="631"/>
      <c r="CU24" s="631"/>
      <c r="CV24" s="631"/>
      <c r="CW24" s="631"/>
      <c r="CX24" s="631"/>
      <c r="CY24" s="632"/>
      <c r="CZ24" s="635">
        <v>52.5</v>
      </c>
      <c r="DA24" s="636"/>
      <c r="DB24" s="636"/>
      <c r="DC24" s="643"/>
      <c r="DD24" s="666">
        <v>61149742</v>
      </c>
      <c r="DE24" s="631"/>
      <c r="DF24" s="631"/>
      <c r="DG24" s="631"/>
      <c r="DH24" s="631"/>
      <c r="DI24" s="631"/>
      <c r="DJ24" s="631"/>
      <c r="DK24" s="632"/>
      <c r="DL24" s="666">
        <v>60102767</v>
      </c>
      <c r="DM24" s="631"/>
      <c r="DN24" s="631"/>
      <c r="DO24" s="631"/>
      <c r="DP24" s="631"/>
      <c r="DQ24" s="631"/>
      <c r="DR24" s="631"/>
      <c r="DS24" s="631"/>
      <c r="DT24" s="631"/>
      <c r="DU24" s="631"/>
      <c r="DV24" s="632"/>
      <c r="DW24" s="635">
        <v>51</v>
      </c>
      <c r="DX24" s="636"/>
      <c r="DY24" s="636"/>
      <c r="DZ24" s="636"/>
      <c r="EA24" s="636"/>
      <c r="EB24" s="636"/>
      <c r="EC24" s="637"/>
    </row>
    <row r="25" spans="2:133" ht="11.25" customHeight="1" x14ac:dyDescent="0.15">
      <c r="B25" s="616" t="s">
        <v>289</v>
      </c>
      <c r="C25" s="617"/>
      <c r="D25" s="617"/>
      <c r="E25" s="617"/>
      <c r="F25" s="617"/>
      <c r="G25" s="617"/>
      <c r="H25" s="617"/>
      <c r="I25" s="617"/>
      <c r="J25" s="617"/>
      <c r="K25" s="617"/>
      <c r="L25" s="617"/>
      <c r="M25" s="617"/>
      <c r="N25" s="617"/>
      <c r="O25" s="617"/>
      <c r="P25" s="617"/>
      <c r="Q25" s="618"/>
      <c r="R25" s="619">
        <v>1531915</v>
      </c>
      <c r="S25" s="620"/>
      <c r="T25" s="620"/>
      <c r="U25" s="620"/>
      <c r="V25" s="620"/>
      <c r="W25" s="620"/>
      <c r="X25" s="620"/>
      <c r="Y25" s="621"/>
      <c r="Z25" s="615">
        <v>0.7</v>
      </c>
      <c r="AA25" s="615"/>
      <c r="AB25" s="615"/>
      <c r="AC25" s="615"/>
      <c r="AD25" s="622" t="s">
        <v>127</v>
      </c>
      <c r="AE25" s="622"/>
      <c r="AF25" s="622"/>
      <c r="AG25" s="622"/>
      <c r="AH25" s="622"/>
      <c r="AI25" s="622"/>
      <c r="AJ25" s="622"/>
      <c r="AK25" s="622"/>
      <c r="AL25" s="623" t="s">
        <v>127</v>
      </c>
      <c r="AM25" s="624"/>
      <c r="AN25" s="624"/>
      <c r="AO25" s="625"/>
      <c r="AP25" s="657" t="s">
        <v>290</v>
      </c>
      <c r="AQ25" s="658"/>
      <c r="AR25" s="658"/>
      <c r="AS25" s="658"/>
      <c r="AT25" s="658"/>
      <c r="AU25" s="658"/>
      <c r="AV25" s="658"/>
      <c r="AW25" s="658"/>
      <c r="AX25" s="658"/>
      <c r="AY25" s="658"/>
      <c r="AZ25" s="658"/>
      <c r="BA25" s="658"/>
      <c r="BB25" s="658"/>
      <c r="BC25" s="658"/>
      <c r="BD25" s="658"/>
      <c r="BE25" s="658"/>
      <c r="BF25" s="659"/>
      <c r="BG25" s="619" t="s">
        <v>127</v>
      </c>
      <c r="BH25" s="620"/>
      <c r="BI25" s="620"/>
      <c r="BJ25" s="620"/>
      <c r="BK25" s="620"/>
      <c r="BL25" s="620"/>
      <c r="BM25" s="620"/>
      <c r="BN25" s="621"/>
      <c r="BO25" s="615" t="s">
        <v>127</v>
      </c>
      <c r="BP25" s="615"/>
      <c r="BQ25" s="615"/>
      <c r="BR25" s="615"/>
      <c r="BS25" s="622" t="s">
        <v>127</v>
      </c>
      <c r="BT25" s="622"/>
      <c r="BU25" s="622"/>
      <c r="BV25" s="622"/>
      <c r="BW25" s="622"/>
      <c r="BX25" s="622"/>
      <c r="BY25" s="622"/>
      <c r="BZ25" s="622"/>
      <c r="CA25" s="622"/>
      <c r="CB25" s="626"/>
      <c r="CD25" s="644" t="s">
        <v>291</v>
      </c>
      <c r="CE25" s="645"/>
      <c r="CF25" s="645"/>
      <c r="CG25" s="645"/>
      <c r="CH25" s="645"/>
      <c r="CI25" s="645"/>
      <c r="CJ25" s="645"/>
      <c r="CK25" s="645"/>
      <c r="CL25" s="645"/>
      <c r="CM25" s="645"/>
      <c r="CN25" s="645"/>
      <c r="CO25" s="645"/>
      <c r="CP25" s="645"/>
      <c r="CQ25" s="646"/>
      <c r="CR25" s="619">
        <v>29304190</v>
      </c>
      <c r="CS25" s="672"/>
      <c r="CT25" s="672"/>
      <c r="CU25" s="672"/>
      <c r="CV25" s="672"/>
      <c r="CW25" s="672"/>
      <c r="CX25" s="672"/>
      <c r="CY25" s="673"/>
      <c r="CZ25" s="623">
        <v>13.6</v>
      </c>
      <c r="DA25" s="667"/>
      <c r="DB25" s="667"/>
      <c r="DC25" s="674"/>
      <c r="DD25" s="638">
        <v>27131242</v>
      </c>
      <c r="DE25" s="672"/>
      <c r="DF25" s="672"/>
      <c r="DG25" s="672"/>
      <c r="DH25" s="672"/>
      <c r="DI25" s="672"/>
      <c r="DJ25" s="672"/>
      <c r="DK25" s="673"/>
      <c r="DL25" s="638">
        <v>26878627</v>
      </c>
      <c r="DM25" s="672"/>
      <c r="DN25" s="672"/>
      <c r="DO25" s="672"/>
      <c r="DP25" s="672"/>
      <c r="DQ25" s="672"/>
      <c r="DR25" s="672"/>
      <c r="DS25" s="672"/>
      <c r="DT25" s="672"/>
      <c r="DU25" s="672"/>
      <c r="DV25" s="673"/>
      <c r="DW25" s="623">
        <v>22.8</v>
      </c>
      <c r="DX25" s="667"/>
      <c r="DY25" s="667"/>
      <c r="DZ25" s="667"/>
      <c r="EA25" s="667"/>
      <c r="EB25" s="667"/>
      <c r="EC25" s="668"/>
    </row>
    <row r="26" spans="2:133" ht="11.25" customHeight="1" x14ac:dyDescent="0.15">
      <c r="B26" s="616" t="s">
        <v>292</v>
      </c>
      <c r="C26" s="617"/>
      <c r="D26" s="617"/>
      <c r="E26" s="617"/>
      <c r="F26" s="617"/>
      <c r="G26" s="617"/>
      <c r="H26" s="617"/>
      <c r="I26" s="617"/>
      <c r="J26" s="617"/>
      <c r="K26" s="617"/>
      <c r="L26" s="617"/>
      <c r="M26" s="617"/>
      <c r="N26" s="617"/>
      <c r="O26" s="617"/>
      <c r="P26" s="617"/>
      <c r="Q26" s="618"/>
      <c r="R26" s="619">
        <v>38</v>
      </c>
      <c r="S26" s="620"/>
      <c r="T26" s="620"/>
      <c r="U26" s="620"/>
      <c r="V26" s="620"/>
      <c r="W26" s="620"/>
      <c r="X26" s="620"/>
      <c r="Y26" s="621"/>
      <c r="Z26" s="615">
        <v>0</v>
      </c>
      <c r="AA26" s="615"/>
      <c r="AB26" s="615"/>
      <c r="AC26" s="615"/>
      <c r="AD26" s="622" t="s">
        <v>127</v>
      </c>
      <c r="AE26" s="622"/>
      <c r="AF26" s="622"/>
      <c r="AG26" s="622"/>
      <c r="AH26" s="622"/>
      <c r="AI26" s="622"/>
      <c r="AJ26" s="622"/>
      <c r="AK26" s="622"/>
      <c r="AL26" s="623" t="s">
        <v>127</v>
      </c>
      <c r="AM26" s="624"/>
      <c r="AN26" s="624"/>
      <c r="AO26" s="625"/>
      <c r="AP26" s="657" t="s">
        <v>293</v>
      </c>
      <c r="AQ26" s="675"/>
      <c r="AR26" s="675"/>
      <c r="AS26" s="675"/>
      <c r="AT26" s="675"/>
      <c r="AU26" s="675"/>
      <c r="AV26" s="675"/>
      <c r="AW26" s="675"/>
      <c r="AX26" s="675"/>
      <c r="AY26" s="675"/>
      <c r="AZ26" s="675"/>
      <c r="BA26" s="675"/>
      <c r="BB26" s="675"/>
      <c r="BC26" s="675"/>
      <c r="BD26" s="675"/>
      <c r="BE26" s="675"/>
      <c r="BF26" s="659"/>
      <c r="BG26" s="619" t="s">
        <v>127</v>
      </c>
      <c r="BH26" s="620"/>
      <c r="BI26" s="620"/>
      <c r="BJ26" s="620"/>
      <c r="BK26" s="620"/>
      <c r="BL26" s="620"/>
      <c r="BM26" s="620"/>
      <c r="BN26" s="621"/>
      <c r="BO26" s="615" t="s">
        <v>127</v>
      </c>
      <c r="BP26" s="615"/>
      <c r="BQ26" s="615"/>
      <c r="BR26" s="615"/>
      <c r="BS26" s="622" t="s">
        <v>127</v>
      </c>
      <c r="BT26" s="622"/>
      <c r="BU26" s="622"/>
      <c r="BV26" s="622"/>
      <c r="BW26" s="622"/>
      <c r="BX26" s="622"/>
      <c r="BY26" s="622"/>
      <c r="BZ26" s="622"/>
      <c r="CA26" s="622"/>
      <c r="CB26" s="626"/>
      <c r="CD26" s="644" t="s">
        <v>294</v>
      </c>
      <c r="CE26" s="645"/>
      <c r="CF26" s="645"/>
      <c r="CG26" s="645"/>
      <c r="CH26" s="645"/>
      <c r="CI26" s="645"/>
      <c r="CJ26" s="645"/>
      <c r="CK26" s="645"/>
      <c r="CL26" s="645"/>
      <c r="CM26" s="645"/>
      <c r="CN26" s="645"/>
      <c r="CO26" s="645"/>
      <c r="CP26" s="645"/>
      <c r="CQ26" s="646"/>
      <c r="CR26" s="619">
        <v>18117822</v>
      </c>
      <c r="CS26" s="620"/>
      <c r="CT26" s="620"/>
      <c r="CU26" s="620"/>
      <c r="CV26" s="620"/>
      <c r="CW26" s="620"/>
      <c r="CX26" s="620"/>
      <c r="CY26" s="621"/>
      <c r="CZ26" s="623">
        <v>8.4</v>
      </c>
      <c r="DA26" s="667"/>
      <c r="DB26" s="667"/>
      <c r="DC26" s="674"/>
      <c r="DD26" s="638">
        <v>16755325</v>
      </c>
      <c r="DE26" s="620"/>
      <c r="DF26" s="620"/>
      <c r="DG26" s="620"/>
      <c r="DH26" s="620"/>
      <c r="DI26" s="620"/>
      <c r="DJ26" s="620"/>
      <c r="DK26" s="621"/>
      <c r="DL26" s="638" t="s">
        <v>127</v>
      </c>
      <c r="DM26" s="620"/>
      <c r="DN26" s="620"/>
      <c r="DO26" s="620"/>
      <c r="DP26" s="620"/>
      <c r="DQ26" s="620"/>
      <c r="DR26" s="620"/>
      <c r="DS26" s="620"/>
      <c r="DT26" s="620"/>
      <c r="DU26" s="620"/>
      <c r="DV26" s="621"/>
      <c r="DW26" s="623" t="s">
        <v>127</v>
      </c>
      <c r="DX26" s="667"/>
      <c r="DY26" s="667"/>
      <c r="DZ26" s="667"/>
      <c r="EA26" s="667"/>
      <c r="EB26" s="667"/>
      <c r="EC26" s="668"/>
    </row>
    <row r="27" spans="2:133" ht="11.25" customHeight="1" x14ac:dyDescent="0.15">
      <c r="B27" s="616" t="s">
        <v>295</v>
      </c>
      <c r="C27" s="617"/>
      <c r="D27" s="617"/>
      <c r="E27" s="617"/>
      <c r="F27" s="617"/>
      <c r="G27" s="617"/>
      <c r="H27" s="617"/>
      <c r="I27" s="617"/>
      <c r="J27" s="617"/>
      <c r="K27" s="617"/>
      <c r="L27" s="617"/>
      <c r="M27" s="617"/>
      <c r="N27" s="617"/>
      <c r="O27" s="617"/>
      <c r="P27" s="617"/>
      <c r="Q27" s="618"/>
      <c r="R27" s="619">
        <v>116311566</v>
      </c>
      <c r="S27" s="620"/>
      <c r="T27" s="620"/>
      <c r="U27" s="620"/>
      <c r="V27" s="620"/>
      <c r="W27" s="620"/>
      <c r="X27" s="620"/>
      <c r="Y27" s="621"/>
      <c r="Z27" s="615">
        <v>51.4</v>
      </c>
      <c r="AA27" s="615"/>
      <c r="AB27" s="615"/>
      <c r="AC27" s="615"/>
      <c r="AD27" s="622">
        <v>109351763</v>
      </c>
      <c r="AE27" s="622"/>
      <c r="AF27" s="622"/>
      <c r="AG27" s="622"/>
      <c r="AH27" s="622"/>
      <c r="AI27" s="622"/>
      <c r="AJ27" s="622"/>
      <c r="AK27" s="622"/>
      <c r="AL27" s="623">
        <v>99.5</v>
      </c>
      <c r="AM27" s="624"/>
      <c r="AN27" s="624"/>
      <c r="AO27" s="625"/>
      <c r="AP27" s="616" t="s">
        <v>296</v>
      </c>
      <c r="AQ27" s="617"/>
      <c r="AR27" s="617"/>
      <c r="AS27" s="617"/>
      <c r="AT27" s="617"/>
      <c r="AU27" s="617"/>
      <c r="AV27" s="617"/>
      <c r="AW27" s="617"/>
      <c r="AX27" s="617"/>
      <c r="AY27" s="617"/>
      <c r="AZ27" s="617"/>
      <c r="BA27" s="617"/>
      <c r="BB27" s="617"/>
      <c r="BC27" s="617"/>
      <c r="BD27" s="617"/>
      <c r="BE27" s="617"/>
      <c r="BF27" s="618"/>
      <c r="BG27" s="619">
        <v>83141171</v>
      </c>
      <c r="BH27" s="620"/>
      <c r="BI27" s="620"/>
      <c r="BJ27" s="620"/>
      <c r="BK27" s="620"/>
      <c r="BL27" s="620"/>
      <c r="BM27" s="620"/>
      <c r="BN27" s="621"/>
      <c r="BO27" s="615">
        <v>100</v>
      </c>
      <c r="BP27" s="615"/>
      <c r="BQ27" s="615"/>
      <c r="BR27" s="615"/>
      <c r="BS27" s="622">
        <v>900019</v>
      </c>
      <c r="BT27" s="622"/>
      <c r="BU27" s="622"/>
      <c r="BV27" s="622"/>
      <c r="BW27" s="622"/>
      <c r="BX27" s="622"/>
      <c r="BY27" s="622"/>
      <c r="BZ27" s="622"/>
      <c r="CA27" s="622"/>
      <c r="CB27" s="626"/>
      <c r="CD27" s="644" t="s">
        <v>297</v>
      </c>
      <c r="CE27" s="645"/>
      <c r="CF27" s="645"/>
      <c r="CG27" s="645"/>
      <c r="CH27" s="645"/>
      <c r="CI27" s="645"/>
      <c r="CJ27" s="645"/>
      <c r="CK27" s="645"/>
      <c r="CL27" s="645"/>
      <c r="CM27" s="645"/>
      <c r="CN27" s="645"/>
      <c r="CO27" s="645"/>
      <c r="CP27" s="645"/>
      <c r="CQ27" s="646"/>
      <c r="CR27" s="619">
        <v>65771968</v>
      </c>
      <c r="CS27" s="672"/>
      <c r="CT27" s="672"/>
      <c r="CU27" s="672"/>
      <c r="CV27" s="672"/>
      <c r="CW27" s="672"/>
      <c r="CX27" s="672"/>
      <c r="CY27" s="673"/>
      <c r="CZ27" s="623">
        <v>30.5</v>
      </c>
      <c r="DA27" s="667"/>
      <c r="DB27" s="667"/>
      <c r="DC27" s="674"/>
      <c r="DD27" s="638">
        <v>16282699</v>
      </c>
      <c r="DE27" s="672"/>
      <c r="DF27" s="672"/>
      <c r="DG27" s="672"/>
      <c r="DH27" s="672"/>
      <c r="DI27" s="672"/>
      <c r="DJ27" s="672"/>
      <c r="DK27" s="673"/>
      <c r="DL27" s="638">
        <v>16238339</v>
      </c>
      <c r="DM27" s="672"/>
      <c r="DN27" s="672"/>
      <c r="DO27" s="672"/>
      <c r="DP27" s="672"/>
      <c r="DQ27" s="672"/>
      <c r="DR27" s="672"/>
      <c r="DS27" s="672"/>
      <c r="DT27" s="672"/>
      <c r="DU27" s="672"/>
      <c r="DV27" s="673"/>
      <c r="DW27" s="623">
        <v>13.8</v>
      </c>
      <c r="DX27" s="667"/>
      <c r="DY27" s="667"/>
      <c r="DZ27" s="667"/>
      <c r="EA27" s="667"/>
      <c r="EB27" s="667"/>
      <c r="EC27" s="668"/>
    </row>
    <row r="28" spans="2:133" ht="11.25" customHeight="1" x14ac:dyDescent="0.15">
      <c r="B28" s="616" t="s">
        <v>298</v>
      </c>
      <c r="C28" s="617"/>
      <c r="D28" s="617"/>
      <c r="E28" s="617"/>
      <c r="F28" s="617"/>
      <c r="G28" s="617"/>
      <c r="H28" s="617"/>
      <c r="I28" s="617"/>
      <c r="J28" s="617"/>
      <c r="K28" s="617"/>
      <c r="L28" s="617"/>
      <c r="M28" s="617"/>
      <c r="N28" s="617"/>
      <c r="O28" s="617"/>
      <c r="P28" s="617"/>
      <c r="Q28" s="618"/>
      <c r="R28" s="619">
        <v>70329</v>
      </c>
      <c r="S28" s="620"/>
      <c r="T28" s="620"/>
      <c r="U28" s="620"/>
      <c r="V28" s="620"/>
      <c r="W28" s="620"/>
      <c r="X28" s="620"/>
      <c r="Y28" s="621"/>
      <c r="Z28" s="615">
        <v>0</v>
      </c>
      <c r="AA28" s="615"/>
      <c r="AB28" s="615"/>
      <c r="AC28" s="615"/>
      <c r="AD28" s="622">
        <v>70329</v>
      </c>
      <c r="AE28" s="622"/>
      <c r="AF28" s="622"/>
      <c r="AG28" s="622"/>
      <c r="AH28" s="622"/>
      <c r="AI28" s="622"/>
      <c r="AJ28" s="622"/>
      <c r="AK28" s="622"/>
      <c r="AL28" s="623">
        <v>0.1</v>
      </c>
      <c r="AM28" s="624"/>
      <c r="AN28" s="624"/>
      <c r="AO28" s="625"/>
      <c r="AP28" s="616"/>
      <c r="AQ28" s="617"/>
      <c r="AR28" s="617"/>
      <c r="AS28" s="617"/>
      <c r="AT28" s="617"/>
      <c r="AU28" s="617"/>
      <c r="AV28" s="617"/>
      <c r="AW28" s="617"/>
      <c r="AX28" s="617"/>
      <c r="AY28" s="617"/>
      <c r="AZ28" s="617"/>
      <c r="BA28" s="617"/>
      <c r="BB28" s="617"/>
      <c r="BC28" s="617"/>
      <c r="BD28" s="617"/>
      <c r="BE28" s="617"/>
      <c r="BF28" s="618"/>
      <c r="BG28" s="619"/>
      <c r="BH28" s="620"/>
      <c r="BI28" s="620"/>
      <c r="BJ28" s="620"/>
      <c r="BK28" s="620"/>
      <c r="BL28" s="620"/>
      <c r="BM28" s="620"/>
      <c r="BN28" s="621"/>
      <c r="BO28" s="615"/>
      <c r="BP28" s="615"/>
      <c r="BQ28" s="615"/>
      <c r="BR28" s="615"/>
      <c r="BS28" s="638"/>
      <c r="BT28" s="620"/>
      <c r="BU28" s="620"/>
      <c r="BV28" s="620"/>
      <c r="BW28" s="620"/>
      <c r="BX28" s="620"/>
      <c r="BY28" s="620"/>
      <c r="BZ28" s="620"/>
      <c r="CA28" s="620"/>
      <c r="CB28" s="639"/>
      <c r="CD28" s="644" t="s">
        <v>299</v>
      </c>
      <c r="CE28" s="645"/>
      <c r="CF28" s="645"/>
      <c r="CG28" s="645"/>
      <c r="CH28" s="645"/>
      <c r="CI28" s="645"/>
      <c r="CJ28" s="645"/>
      <c r="CK28" s="645"/>
      <c r="CL28" s="645"/>
      <c r="CM28" s="645"/>
      <c r="CN28" s="645"/>
      <c r="CO28" s="645"/>
      <c r="CP28" s="645"/>
      <c r="CQ28" s="646"/>
      <c r="CR28" s="619">
        <v>18110921</v>
      </c>
      <c r="CS28" s="620"/>
      <c r="CT28" s="620"/>
      <c r="CU28" s="620"/>
      <c r="CV28" s="620"/>
      <c r="CW28" s="620"/>
      <c r="CX28" s="620"/>
      <c r="CY28" s="621"/>
      <c r="CZ28" s="623">
        <v>8.4</v>
      </c>
      <c r="DA28" s="667"/>
      <c r="DB28" s="667"/>
      <c r="DC28" s="674"/>
      <c r="DD28" s="638">
        <v>17735801</v>
      </c>
      <c r="DE28" s="620"/>
      <c r="DF28" s="620"/>
      <c r="DG28" s="620"/>
      <c r="DH28" s="620"/>
      <c r="DI28" s="620"/>
      <c r="DJ28" s="620"/>
      <c r="DK28" s="621"/>
      <c r="DL28" s="638">
        <v>16985801</v>
      </c>
      <c r="DM28" s="620"/>
      <c r="DN28" s="620"/>
      <c r="DO28" s="620"/>
      <c r="DP28" s="620"/>
      <c r="DQ28" s="620"/>
      <c r="DR28" s="620"/>
      <c r="DS28" s="620"/>
      <c r="DT28" s="620"/>
      <c r="DU28" s="620"/>
      <c r="DV28" s="621"/>
      <c r="DW28" s="623">
        <v>14.4</v>
      </c>
      <c r="DX28" s="667"/>
      <c r="DY28" s="667"/>
      <c r="DZ28" s="667"/>
      <c r="EA28" s="667"/>
      <c r="EB28" s="667"/>
      <c r="EC28" s="668"/>
    </row>
    <row r="29" spans="2:133" ht="11.25" customHeight="1" x14ac:dyDescent="0.15">
      <c r="B29" s="616" t="s">
        <v>300</v>
      </c>
      <c r="C29" s="617"/>
      <c r="D29" s="617"/>
      <c r="E29" s="617"/>
      <c r="F29" s="617"/>
      <c r="G29" s="617"/>
      <c r="H29" s="617"/>
      <c r="I29" s="617"/>
      <c r="J29" s="617"/>
      <c r="K29" s="617"/>
      <c r="L29" s="617"/>
      <c r="M29" s="617"/>
      <c r="N29" s="617"/>
      <c r="O29" s="617"/>
      <c r="P29" s="617"/>
      <c r="Q29" s="618"/>
      <c r="R29" s="619">
        <v>1641973</v>
      </c>
      <c r="S29" s="620"/>
      <c r="T29" s="620"/>
      <c r="U29" s="620"/>
      <c r="V29" s="620"/>
      <c r="W29" s="620"/>
      <c r="X29" s="620"/>
      <c r="Y29" s="621"/>
      <c r="Z29" s="615">
        <v>0.7</v>
      </c>
      <c r="AA29" s="615"/>
      <c r="AB29" s="615"/>
      <c r="AC29" s="615"/>
      <c r="AD29" s="622" t="s">
        <v>127</v>
      </c>
      <c r="AE29" s="622"/>
      <c r="AF29" s="622"/>
      <c r="AG29" s="622"/>
      <c r="AH29" s="622"/>
      <c r="AI29" s="622"/>
      <c r="AJ29" s="622"/>
      <c r="AK29" s="622"/>
      <c r="AL29" s="623" t="s">
        <v>127</v>
      </c>
      <c r="AM29" s="624"/>
      <c r="AN29" s="624"/>
      <c r="AO29" s="625"/>
      <c r="AP29" s="669"/>
      <c r="AQ29" s="670"/>
      <c r="AR29" s="670"/>
      <c r="AS29" s="670"/>
      <c r="AT29" s="670"/>
      <c r="AU29" s="670"/>
      <c r="AV29" s="670"/>
      <c r="AW29" s="670"/>
      <c r="AX29" s="670"/>
      <c r="AY29" s="670"/>
      <c r="AZ29" s="670"/>
      <c r="BA29" s="670"/>
      <c r="BB29" s="670"/>
      <c r="BC29" s="670"/>
      <c r="BD29" s="670"/>
      <c r="BE29" s="670"/>
      <c r="BF29" s="671"/>
      <c r="BG29" s="619"/>
      <c r="BH29" s="620"/>
      <c r="BI29" s="620"/>
      <c r="BJ29" s="620"/>
      <c r="BK29" s="620"/>
      <c r="BL29" s="620"/>
      <c r="BM29" s="620"/>
      <c r="BN29" s="621"/>
      <c r="BO29" s="615"/>
      <c r="BP29" s="615"/>
      <c r="BQ29" s="615"/>
      <c r="BR29" s="615"/>
      <c r="BS29" s="622"/>
      <c r="BT29" s="622"/>
      <c r="BU29" s="622"/>
      <c r="BV29" s="622"/>
      <c r="BW29" s="622"/>
      <c r="BX29" s="622"/>
      <c r="BY29" s="622"/>
      <c r="BZ29" s="622"/>
      <c r="CA29" s="622"/>
      <c r="CB29" s="626"/>
      <c r="CD29" s="697" t="s">
        <v>301</v>
      </c>
      <c r="CE29" s="698"/>
      <c r="CF29" s="644" t="s">
        <v>70</v>
      </c>
      <c r="CG29" s="645"/>
      <c r="CH29" s="645"/>
      <c r="CI29" s="645"/>
      <c r="CJ29" s="645"/>
      <c r="CK29" s="645"/>
      <c r="CL29" s="645"/>
      <c r="CM29" s="645"/>
      <c r="CN29" s="645"/>
      <c r="CO29" s="645"/>
      <c r="CP29" s="645"/>
      <c r="CQ29" s="646"/>
      <c r="CR29" s="619">
        <v>18110894</v>
      </c>
      <c r="CS29" s="672"/>
      <c r="CT29" s="672"/>
      <c r="CU29" s="672"/>
      <c r="CV29" s="672"/>
      <c r="CW29" s="672"/>
      <c r="CX29" s="672"/>
      <c r="CY29" s="673"/>
      <c r="CZ29" s="623">
        <v>8.4</v>
      </c>
      <c r="DA29" s="667"/>
      <c r="DB29" s="667"/>
      <c r="DC29" s="674"/>
      <c r="DD29" s="638">
        <v>17735774</v>
      </c>
      <c r="DE29" s="672"/>
      <c r="DF29" s="672"/>
      <c r="DG29" s="672"/>
      <c r="DH29" s="672"/>
      <c r="DI29" s="672"/>
      <c r="DJ29" s="672"/>
      <c r="DK29" s="673"/>
      <c r="DL29" s="638">
        <v>16985774</v>
      </c>
      <c r="DM29" s="672"/>
      <c r="DN29" s="672"/>
      <c r="DO29" s="672"/>
      <c r="DP29" s="672"/>
      <c r="DQ29" s="672"/>
      <c r="DR29" s="672"/>
      <c r="DS29" s="672"/>
      <c r="DT29" s="672"/>
      <c r="DU29" s="672"/>
      <c r="DV29" s="673"/>
      <c r="DW29" s="623">
        <v>14.4</v>
      </c>
      <c r="DX29" s="667"/>
      <c r="DY29" s="667"/>
      <c r="DZ29" s="667"/>
      <c r="EA29" s="667"/>
      <c r="EB29" s="667"/>
      <c r="EC29" s="668"/>
    </row>
    <row r="30" spans="2:133" ht="11.25" customHeight="1" x14ac:dyDescent="0.15">
      <c r="B30" s="616" t="s">
        <v>302</v>
      </c>
      <c r="C30" s="617"/>
      <c r="D30" s="617"/>
      <c r="E30" s="617"/>
      <c r="F30" s="617"/>
      <c r="G30" s="617"/>
      <c r="H30" s="617"/>
      <c r="I30" s="617"/>
      <c r="J30" s="617"/>
      <c r="K30" s="617"/>
      <c r="L30" s="617"/>
      <c r="M30" s="617"/>
      <c r="N30" s="617"/>
      <c r="O30" s="617"/>
      <c r="P30" s="617"/>
      <c r="Q30" s="618"/>
      <c r="R30" s="619">
        <v>1376972</v>
      </c>
      <c r="S30" s="620"/>
      <c r="T30" s="620"/>
      <c r="U30" s="620"/>
      <c r="V30" s="620"/>
      <c r="W30" s="620"/>
      <c r="X30" s="620"/>
      <c r="Y30" s="621"/>
      <c r="Z30" s="615">
        <v>0.6</v>
      </c>
      <c r="AA30" s="615"/>
      <c r="AB30" s="615"/>
      <c r="AC30" s="615"/>
      <c r="AD30" s="622">
        <v>339865</v>
      </c>
      <c r="AE30" s="622"/>
      <c r="AF30" s="622"/>
      <c r="AG30" s="622"/>
      <c r="AH30" s="622"/>
      <c r="AI30" s="622"/>
      <c r="AJ30" s="622"/>
      <c r="AK30" s="622"/>
      <c r="AL30" s="623">
        <v>0.3</v>
      </c>
      <c r="AM30" s="624"/>
      <c r="AN30" s="624"/>
      <c r="AO30" s="625"/>
      <c r="AP30" s="605" t="s">
        <v>219</v>
      </c>
      <c r="AQ30" s="606"/>
      <c r="AR30" s="606"/>
      <c r="AS30" s="606"/>
      <c r="AT30" s="606"/>
      <c r="AU30" s="606"/>
      <c r="AV30" s="606"/>
      <c r="AW30" s="606"/>
      <c r="AX30" s="606"/>
      <c r="AY30" s="606"/>
      <c r="AZ30" s="606"/>
      <c r="BA30" s="606"/>
      <c r="BB30" s="606"/>
      <c r="BC30" s="606"/>
      <c r="BD30" s="606"/>
      <c r="BE30" s="606"/>
      <c r="BF30" s="607"/>
      <c r="BG30" s="605" t="s">
        <v>303</v>
      </c>
      <c r="BH30" s="676"/>
      <c r="BI30" s="676"/>
      <c r="BJ30" s="676"/>
      <c r="BK30" s="676"/>
      <c r="BL30" s="676"/>
      <c r="BM30" s="676"/>
      <c r="BN30" s="676"/>
      <c r="BO30" s="676"/>
      <c r="BP30" s="676"/>
      <c r="BQ30" s="677"/>
      <c r="BR30" s="605" t="s">
        <v>304</v>
      </c>
      <c r="BS30" s="676"/>
      <c r="BT30" s="676"/>
      <c r="BU30" s="676"/>
      <c r="BV30" s="676"/>
      <c r="BW30" s="676"/>
      <c r="BX30" s="676"/>
      <c r="BY30" s="676"/>
      <c r="BZ30" s="676"/>
      <c r="CA30" s="676"/>
      <c r="CB30" s="677"/>
      <c r="CD30" s="699"/>
      <c r="CE30" s="700"/>
      <c r="CF30" s="644" t="s">
        <v>305</v>
      </c>
      <c r="CG30" s="645"/>
      <c r="CH30" s="645"/>
      <c r="CI30" s="645"/>
      <c r="CJ30" s="645"/>
      <c r="CK30" s="645"/>
      <c r="CL30" s="645"/>
      <c r="CM30" s="645"/>
      <c r="CN30" s="645"/>
      <c r="CO30" s="645"/>
      <c r="CP30" s="645"/>
      <c r="CQ30" s="646"/>
      <c r="CR30" s="619">
        <v>17437663</v>
      </c>
      <c r="CS30" s="620"/>
      <c r="CT30" s="620"/>
      <c r="CU30" s="620"/>
      <c r="CV30" s="620"/>
      <c r="CW30" s="620"/>
      <c r="CX30" s="620"/>
      <c r="CY30" s="621"/>
      <c r="CZ30" s="623">
        <v>8.1</v>
      </c>
      <c r="DA30" s="667"/>
      <c r="DB30" s="667"/>
      <c r="DC30" s="674"/>
      <c r="DD30" s="638">
        <v>17070972</v>
      </c>
      <c r="DE30" s="620"/>
      <c r="DF30" s="620"/>
      <c r="DG30" s="620"/>
      <c r="DH30" s="620"/>
      <c r="DI30" s="620"/>
      <c r="DJ30" s="620"/>
      <c r="DK30" s="621"/>
      <c r="DL30" s="638">
        <v>16320972</v>
      </c>
      <c r="DM30" s="620"/>
      <c r="DN30" s="620"/>
      <c r="DO30" s="620"/>
      <c r="DP30" s="620"/>
      <c r="DQ30" s="620"/>
      <c r="DR30" s="620"/>
      <c r="DS30" s="620"/>
      <c r="DT30" s="620"/>
      <c r="DU30" s="620"/>
      <c r="DV30" s="621"/>
      <c r="DW30" s="623">
        <v>13.8</v>
      </c>
      <c r="DX30" s="667"/>
      <c r="DY30" s="667"/>
      <c r="DZ30" s="667"/>
      <c r="EA30" s="667"/>
      <c r="EB30" s="667"/>
      <c r="EC30" s="668"/>
    </row>
    <row r="31" spans="2:133" ht="11.25" customHeight="1" x14ac:dyDescent="0.15">
      <c r="B31" s="616" t="s">
        <v>306</v>
      </c>
      <c r="C31" s="617"/>
      <c r="D31" s="617"/>
      <c r="E31" s="617"/>
      <c r="F31" s="617"/>
      <c r="G31" s="617"/>
      <c r="H31" s="617"/>
      <c r="I31" s="617"/>
      <c r="J31" s="617"/>
      <c r="K31" s="617"/>
      <c r="L31" s="617"/>
      <c r="M31" s="617"/>
      <c r="N31" s="617"/>
      <c r="O31" s="617"/>
      <c r="P31" s="617"/>
      <c r="Q31" s="618"/>
      <c r="R31" s="619">
        <v>1126552</v>
      </c>
      <c r="S31" s="620"/>
      <c r="T31" s="620"/>
      <c r="U31" s="620"/>
      <c r="V31" s="620"/>
      <c r="W31" s="620"/>
      <c r="X31" s="620"/>
      <c r="Y31" s="621"/>
      <c r="Z31" s="615">
        <v>0.5</v>
      </c>
      <c r="AA31" s="615"/>
      <c r="AB31" s="615"/>
      <c r="AC31" s="615"/>
      <c r="AD31" s="622" t="s">
        <v>127</v>
      </c>
      <c r="AE31" s="622"/>
      <c r="AF31" s="622"/>
      <c r="AG31" s="622"/>
      <c r="AH31" s="622"/>
      <c r="AI31" s="622"/>
      <c r="AJ31" s="622"/>
      <c r="AK31" s="622"/>
      <c r="AL31" s="623" t="s">
        <v>127</v>
      </c>
      <c r="AM31" s="624"/>
      <c r="AN31" s="624"/>
      <c r="AO31" s="625"/>
      <c r="AP31" s="681" t="s">
        <v>307</v>
      </c>
      <c r="AQ31" s="682"/>
      <c r="AR31" s="682"/>
      <c r="AS31" s="682"/>
      <c r="AT31" s="687" t="s">
        <v>308</v>
      </c>
      <c r="AU31" s="360"/>
      <c r="AV31" s="360"/>
      <c r="AW31" s="360"/>
      <c r="AX31" s="627" t="s">
        <v>184</v>
      </c>
      <c r="AY31" s="628"/>
      <c r="AZ31" s="628"/>
      <c r="BA31" s="628"/>
      <c r="BB31" s="628"/>
      <c r="BC31" s="628"/>
      <c r="BD31" s="628"/>
      <c r="BE31" s="628"/>
      <c r="BF31" s="629"/>
      <c r="BG31" s="678">
        <v>99.5</v>
      </c>
      <c r="BH31" s="679"/>
      <c r="BI31" s="679"/>
      <c r="BJ31" s="679"/>
      <c r="BK31" s="679"/>
      <c r="BL31" s="679"/>
      <c r="BM31" s="636">
        <v>98.7</v>
      </c>
      <c r="BN31" s="679"/>
      <c r="BO31" s="679"/>
      <c r="BP31" s="679"/>
      <c r="BQ31" s="680"/>
      <c r="BR31" s="678">
        <v>98.9</v>
      </c>
      <c r="BS31" s="679"/>
      <c r="BT31" s="679"/>
      <c r="BU31" s="679"/>
      <c r="BV31" s="679"/>
      <c r="BW31" s="679"/>
      <c r="BX31" s="636">
        <v>98.1</v>
      </c>
      <c r="BY31" s="679"/>
      <c r="BZ31" s="679"/>
      <c r="CA31" s="679"/>
      <c r="CB31" s="680"/>
      <c r="CD31" s="699"/>
      <c r="CE31" s="700"/>
      <c r="CF31" s="644" t="s">
        <v>309</v>
      </c>
      <c r="CG31" s="645"/>
      <c r="CH31" s="645"/>
      <c r="CI31" s="645"/>
      <c r="CJ31" s="645"/>
      <c r="CK31" s="645"/>
      <c r="CL31" s="645"/>
      <c r="CM31" s="645"/>
      <c r="CN31" s="645"/>
      <c r="CO31" s="645"/>
      <c r="CP31" s="645"/>
      <c r="CQ31" s="646"/>
      <c r="CR31" s="619">
        <v>673231</v>
      </c>
      <c r="CS31" s="672"/>
      <c r="CT31" s="672"/>
      <c r="CU31" s="672"/>
      <c r="CV31" s="672"/>
      <c r="CW31" s="672"/>
      <c r="CX31" s="672"/>
      <c r="CY31" s="673"/>
      <c r="CZ31" s="623">
        <v>0.3</v>
      </c>
      <c r="DA31" s="667"/>
      <c r="DB31" s="667"/>
      <c r="DC31" s="674"/>
      <c r="DD31" s="638">
        <v>664802</v>
      </c>
      <c r="DE31" s="672"/>
      <c r="DF31" s="672"/>
      <c r="DG31" s="672"/>
      <c r="DH31" s="672"/>
      <c r="DI31" s="672"/>
      <c r="DJ31" s="672"/>
      <c r="DK31" s="673"/>
      <c r="DL31" s="638">
        <v>664802</v>
      </c>
      <c r="DM31" s="672"/>
      <c r="DN31" s="672"/>
      <c r="DO31" s="672"/>
      <c r="DP31" s="672"/>
      <c r="DQ31" s="672"/>
      <c r="DR31" s="672"/>
      <c r="DS31" s="672"/>
      <c r="DT31" s="672"/>
      <c r="DU31" s="672"/>
      <c r="DV31" s="673"/>
      <c r="DW31" s="623">
        <v>0.6</v>
      </c>
      <c r="DX31" s="667"/>
      <c r="DY31" s="667"/>
      <c r="DZ31" s="667"/>
      <c r="EA31" s="667"/>
      <c r="EB31" s="667"/>
      <c r="EC31" s="668"/>
    </row>
    <row r="32" spans="2:133" ht="11.25" customHeight="1" x14ac:dyDescent="0.15">
      <c r="B32" s="616" t="s">
        <v>310</v>
      </c>
      <c r="C32" s="617"/>
      <c r="D32" s="617"/>
      <c r="E32" s="617"/>
      <c r="F32" s="617"/>
      <c r="G32" s="617"/>
      <c r="H32" s="617"/>
      <c r="I32" s="617"/>
      <c r="J32" s="617"/>
      <c r="K32" s="617"/>
      <c r="L32" s="617"/>
      <c r="M32" s="617"/>
      <c r="N32" s="617"/>
      <c r="O32" s="617"/>
      <c r="P32" s="617"/>
      <c r="Q32" s="618"/>
      <c r="R32" s="619">
        <v>56007901</v>
      </c>
      <c r="S32" s="620"/>
      <c r="T32" s="620"/>
      <c r="U32" s="620"/>
      <c r="V32" s="620"/>
      <c r="W32" s="620"/>
      <c r="X32" s="620"/>
      <c r="Y32" s="621"/>
      <c r="Z32" s="615">
        <v>24.8</v>
      </c>
      <c r="AA32" s="615"/>
      <c r="AB32" s="615"/>
      <c r="AC32" s="615"/>
      <c r="AD32" s="622" t="s">
        <v>127</v>
      </c>
      <c r="AE32" s="622"/>
      <c r="AF32" s="622"/>
      <c r="AG32" s="622"/>
      <c r="AH32" s="622"/>
      <c r="AI32" s="622"/>
      <c r="AJ32" s="622"/>
      <c r="AK32" s="622"/>
      <c r="AL32" s="623" t="s">
        <v>127</v>
      </c>
      <c r="AM32" s="624"/>
      <c r="AN32" s="624"/>
      <c r="AO32" s="625"/>
      <c r="AP32" s="683"/>
      <c r="AQ32" s="684"/>
      <c r="AR32" s="684"/>
      <c r="AS32" s="684"/>
      <c r="AT32" s="688"/>
      <c r="AU32" s="361" t="s">
        <v>311</v>
      </c>
      <c r="AV32" s="361"/>
      <c r="AW32" s="361"/>
      <c r="AX32" s="616" t="s">
        <v>312</v>
      </c>
      <c r="AY32" s="617"/>
      <c r="AZ32" s="617"/>
      <c r="BA32" s="617"/>
      <c r="BB32" s="617"/>
      <c r="BC32" s="617"/>
      <c r="BD32" s="617"/>
      <c r="BE32" s="617"/>
      <c r="BF32" s="618"/>
      <c r="BG32" s="690">
        <v>99.3</v>
      </c>
      <c r="BH32" s="672"/>
      <c r="BI32" s="672"/>
      <c r="BJ32" s="672"/>
      <c r="BK32" s="672"/>
      <c r="BL32" s="672"/>
      <c r="BM32" s="624">
        <v>98.2</v>
      </c>
      <c r="BN32" s="691"/>
      <c r="BO32" s="691"/>
      <c r="BP32" s="691"/>
      <c r="BQ32" s="692"/>
      <c r="BR32" s="690">
        <v>99.1</v>
      </c>
      <c r="BS32" s="672"/>
      <c r="BT32" s="672"/>
      <c r="BU32" s="672"/>
      <c r="BV32" s="672"/>
      <c r="BW32" s="672"/>
      <c r="BX32" s="624">
        <v>98.1</v>
      </c>
      <c r="BY32" s="691"/>
      <c r="BZ32" s="691"/>
      <c r="CA32" s="691"/>
      <c r="CB32" s="692"/>
      <c r="CD32" s="701"/>
      <c r="CE32" s="702"/>
      <c r="CF32" s="644" t="s">
        <v>313</v>
      </c>
      <c r="CG32" s="645"/>
      <c r="CH32" s="645"/>
      <c r="CI32" s="645"/>
      <c r="CJ32" s="645"/>
      <c r="CK32" s="645"/>
      <c r="CL32" s="645"/>
      <c r="CM32" s="645"/>
      <c r="CN32" s="645"/>
      <c r="CO32" s="645"/>
      <c r="CP32" s="645"/>
      <c r="CQ32" s="646"/>
      <c r="CR32" s="619">
        <v>27</v>
      </c>
      <c r="CS32" s="620"/>
      <c r="CT32" s="620"/>
      <c r="CU32" s="620"/>
      <c r="CV32" s="620"/>
      <c r="CW32" s="620"/>
      <c r="CX32" s="620"/>
      <c r="CY32" s="621"/>
      <c r="CZ32" s="623">
        <v>0</v>
      </c>
      <c r="DA32" s="667"/>
      <c r="DB32" s="667"/>
      <c r="DC32" s="674"/>
      <c r="DD32" s="638">
        <v>27</v>
      </c>
      <c r="DE32" s="620"/>
      <c r="DF32" s="620"/>
      <c r="DG32" s="620"/>
      <c r="DH32" s="620"/>
      <c r="DI32" s="620"/>
      <c r="DJ32" s="620"/>
      <c r="DK32" s="621"/>
      <c r="DL32" s="638">
        <v>27</v>
      </c>
      <c r="DM32" s="620"/>
      <c r="DN32" s="620"/>
      <c r="DO32" s="620"/>
      <c r="DP32" s="620"/>
      <c r="DQ32" s="620"/>
      <c r="DR32" s="620"/>
      <c r="DS32" s="620"/>
      <c r="DT32" s="620"/>
      <c r="DU32" s="620"/>
      <c r="DV32" s="621"/>
      <c r="DW32" s="623">
        <v>0</v>
      </c>
      <c r="DX32" s="667"/>
      <c r="DY32" s="667"/>
      <c r="DZ32" s="667"/>
      <c r="EA32" s="667"/>
      <c r="EB32" s="667"/>
      <c r="EC32" s="668"/>
    </row>
    <row r="33" spans="2:133" ht="11.25" customHeight="1" x14ac:dyDescent="0.15">
      <c r="B33" s="663" t="s">
        <v>314</v>
      </c>
      <c r="C33" s="664"/>
      <c r="D33" s="664"/>
      <c r="E33" s="664"/>
      <c r="F33" s="664"/>
      <c r="G33" s="664"/>
      <c r="H33" s="664"/>
      <c r="I33" s="664"/>
      <c r="J33" s="664"/>
      <c r="K33" s="664"/>
      <c r="L33" s="664"/>
      <c r="M33" s="664"/>
      <c r="N33" s="664"/>
      <c r="O33" s="664"/>
      <c r="P33" s="664"/>
      <c r="Q33" s="665"/>
      <c r="R33" s="619" t="s">
        <v>127</v>
      </c>
      <c r="S33" s="620"/>
      <c r="T33" s="620"/>
      <c r="U33" s="620"/>
      <c r="V33" s="620"/>
      <c r="W33" s="620"/>
      <c r="X33" s="620"/>
      <c r="Y33" s="621"/>
      <c r="Z33" s="615" t="s">
        <v>127</v>
      </c>
      <c r="AA33" s="615"/>
      <c r="AB33" s="615"/>
      <c r="AC33" s="615"/>
      <c r="AD33" s="622" t="s">
        <v>127</v>
      </c>
      <c r="AE33" s="622"/>
      <c r="AF33" s="622"/>
      <c r="AG33" s="622"/>
      <c r="AH33" s="622"/>
      <c r="AI33" s="622"/>
      <c r="AJ33" s="622"/>
      <c r="AK33" s="622"/>
      <c r="AL33" s="623" t="s">
        <v>127</v>
      </c>
      <c r="AM33" s="624"/>
      <c r="AN33" s="624"/>
      <c r="AO33" s="625"/>
      <c r="AP33" s="685"/>
      <c r="AQ33" s="686"/>
      <c r="AR33" s="686"/>
      <c r="AS33" s="686"/>
      <c r="AT33" s="689"/>
      <c r="AU33" s="362"/>
      <c r="AV33" s="362"/>
      <c r="AW33" s="362"/>
      <c r="AX33" s="669" t="s">
        <v>315</v>
      </c>
      <c r="AY33" s="670"/>
      <c r="AZ33" s="670"/>
      <c r="BA33" s="670"/>
      <c r="BB33" s="670"/>
      <c r="BC33" s="670"/>
      <c r="BD33" s="670"/>
      <c r="BE33" s="670"/>
      <c r="BF33" s="671"/>
      <c r="BG33" s="693">
        <v>99.6</v>
      </c>
      <c r="BH33" s="694"/>
      <c r="BI33" s="694"/>
      <c r="BJ33" s="694"/>
      <c r="BK33" s="694"/>
      <c r="BL33" s="694"/>
      <c r="BM33" s="695">
        <v>98.9</v>
      </c>
      <c r="BN33" s="694"/>
      <c r="BO33" s="694"/>
      <c r="BP33" s="694"/>
      <c r="BQ33" s="696"/>
      <c r="BR33" s="693">
        <v>98.6</v>
      </c>
      <c r="BS33" s="694"/>
      <c r="BT33" s="694"/>
      <c r="BU33" s="694"/>
      <c r="BV33" s="694"/>
      <c r="BW33" s="694"/>
      <c r="BX33" s="695">
        <v>97.9</v>
      </c>
      <c r="BY33" s="694"/>
      <c r="BZ33" s="694"/>
      <c r="CA33" s="694"/>
      <c r="CB33" s="696"/>
      <c r="CD33" s="644" t="s">
        <v>316</v>
      </c>
      <c r="CE33" s="645"/>
      <c r="CF33" s="645"/>
      <c r="CG33" s="645"/>
      <c r="CH33" s="645"/>
      <c r="CI33" s="645"/>
      <c r="CJ33" s="645"/>
      <c r="CK33" s="645"/>
      <c r="CL33" s="645"/>
      <c r="CM33" s="645"/>
      <c r="CN33" s="645"/>
      <c r="CO33" s="645"/>
      <c r="CP33" s="645"/>
      <c r="CQ33" s="646"/>
      <c r="CR33" s="619">
        <v>82918390</v>
      </c>
      <c r="CS33" s="672"/>
      <c r="CT33" s="672"/>
      <c r="CU33" s="672"/>
      <c r="CV33" s="672"/>
      <c r="CW33" s="672"/>
      <c r="CX33" s="672"/>
      <c r="CY33" s="673"/>
      <c r="CZ33" s="623">
        <v>38.5</v>
      </c>
      <c r="DA33" s="667"/>
      <c r="DB33" s="667"/>
      <c r="DC33" s="674"/>
      <c r="DD33" s="638">
        <v>66435796</v>
      </c>
      <c r="DE33" s="672"/>
      <c r="DF33" s="672"/>
      <c r="DG33" s="672"/>
      <c r="DH33" s="672"/>
      <c r="DI33" s="672"/>
      <c r="DJ33" s="672"/>
      <c r="DK33" s="673"/>
      <c r="DL33" s="638">
        <v>41505298</v>
      </c>
      <c r="DM33" s="672"/>
      <c r="DN33" s="672"/>
      <c r="DO33" s="672"/>
      <c r="DP33" s="672"/>
      <c r="DQ33" s="672"/>
      <c r="DR33" s="672"/>
      <c r="DS33" s="672"/>
      <c r="DT33" s="672"/>
      <c r="DU33" s="672"/>
      <c r="DV33" s="673"/>
      <c r="DW33" s="623">
        <v>35.200000000000003</v>
      </c>
      <c r="DX33" s="667"/>
      <c r="DY33" s="667"/>
      <c r="DZ33" s="667"/>
      <c r="EA33" s="667"/>
      <c r="EB33" s="667"/>
      <c r="EC33" s="668"/>
    </row>
    <row r="34" spans="2:133" ht="11.25" customHeight="1" x14ac:dyDescent="0.15">
      <c r="B34" s="616" t="s">
        <v>317</v>
      </c>
      <c r="C34" s="617"/>
      <c r="D34" s="617"/>
      <c r="E34" s="617"/>
      <c r="F34" s="617"/>
      <c r="G34" s="617"/>
      <c r="H34" s="617"/>
      <c r="I34" s="617"/>
      <c r="J34" s="617"/>
      <c r="K34" s="617"/>
      <c r="L34" s="617"/>
      <c r="M34" s="617"/>
      <c r="N34" s="617"/>
      <c r="O34" s="617"/>
      <c r="P34" s="617"/>
      <c r="Q34" s="618"/>
      <c r="R34" s="619">
        <v>13287181</v>
      </c>
      <c r="S34" s="620"/>
      <c r="T34" s="620"/>
      <c r="U34" s="620"/>
      <c r="V34" s="620"/>
      <c r="W34" s="620"/>
      <c r="X34" s="620"/>
      <c r="Y34" s="621"/>
      <c r="Z34" s="615">
        <v>5.9</v>
      </c>
      <c r="AA34" s="615"/>
      <c r="AB34" s="615"/>
      <c r="AC34" s="615"/>
      <c r="AD34" s="622" t="s">
        <v>127</v>
      </c>
      <c r="AE34" s="622"/>
      <c r="AF34" s="622"/>
      <c r="AG34" s="622"/>
      <c r="AH34" s="622"/>
      <c r="AI34" s="622"/>
      <c r="AJ34" s="622"/>
      <c r="AK34" s="622"/>
      <c r="AL34" s="623" t="s">
        <v>127</v>
      </c>
      <c r="AM34" s="624"/>
      <c r="AN34" s="624"/>
      <c r="AO34" s="625"/>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4" t="s">
        <v>318</v>
      </c>
      <c r="CE34" s="645"/>
      <c r="CF34" s="645"/>
      <c r="CG34" s="645"/>
      <c r="CH34" s="645"/>
      <c r="CI34" s="645"/>
      <c r="CJ34" s="645"/>
      <c r="CK34" s="645"/>
      <c r="CL34" s="645"/>
      <c r="CM34" s="645"/>
      <c r="CN34" s="645"/>
      <c r="CO34" s="645"/>
      <c r="CP34" s="645"/>
      <c r="CQ34" s="646"/>
      <c r="CR34" s="619">
        <v>25987223</v>
      </c>
      <c r="CS34" s="620"/>
      <c r="CT34" s="620"/>
      <c r="CU34" s="620"/>
      <c r="CV34" s="620"/>
      <c r="CW34" s="620"/>
      <c r="CX34" s="620"/>
      <c r="CY34" s="621"/>
      <c r="CZ34" s="623">
        <v>12.1</v>
      </c>
      <c r="DA34" s="667"/>
      <c r="DB34" s="667"/>
      <c r="DC34" s="674"/>
      <c r="DD34" s="638">
        <v>17458005</v>
      </c>
      <c r="DE34" s="620"/>
      <c r="DF34" s="620"/>
      <c r="DG34" s="620"/>
      <c r="DH34" s="620"/>
      <c r="DI34" s="620"/>
      <c r="DJ34" s="620"/>
      <c r="DK34" s="621"/>
      <c r="DL34" s="638">
        <v>15282658</v>
      </c>
      <c r="DM34" s="620"/>
      <c r="DN34" s="620"/>
      <c r="DO34" s="620"/>
      <c r="DP34" s="620"/>
      <c r="DQ34" s="620"/>
      <c r="DR34" s="620"/>
      <c r="DS34" s="620"/>
      <c r="DT34" s="620"/>
      <c r="DU34" s="620"/>
      <c r="DV34" s="621"/>
      <c r="DW34" s="623">
        <v>13</v>
      </c>
      <c r="DX34" s="667"/>
      <c r="DY34" s="667"/>
      <c r="DZ34" s="667"/>
      <c r="EA34" s="667"/>
      <c r="EB34" s="667"/>
      <c r="EC34" s="668"/>
    </row>
    <row r="35" spans="2:133" ht="11.25" customHeight="1" x14ac:dyDescent="0.15">
      <c r="B35" s="616" t="s">
        <v>319</v>
      </c>
      <c r="C35" s="617"/>
      <c r="D35" s="617"/>
      <c r="E35" s="617"/>
      <c r="F35" s="617"/>
      <c r="G35" s="617"/>
      <c r="H35" s="617"/>
      <c r="I35" s="617"/>
      <c r="J35" s="617"/>
      <c r="K35" s="617"/>
      <c r="L35" s="617"/>
      <c r="M35" s="617"/>
      <c r="N35" s="617"/>
      <c r="O35" s="617"/>
      <c r="P35" s="617"/>
      <c r="Q35" s="618"/>
      <c r="R35" s="619">
        <v>452487</v>
      </c>
      <c r="S35" s="620"/>
      <c r="T35" s="620"/>
      <c r="U35" s="620"/>
      <c r="V35" s="620"/>
      <c r="W35" s="620"/>
      <c r="X35" s="620"/>
      <c r="Y35" s="621"/>
      <c r="Z35" s="615">
        <v>0.2</v>
      </c>
      <c r="AA35" s="615"/>
      <c r="AB35" s="615"/>
      <c r="AC35" s="615"/>
      <c r="AD35" s="622">
        <v>6344</v>
      </c>
      <c r="AE35" s="622"/>
      <c r="AF35" s="622"/>
      <c r="AG35" s="622"/>
      <c r="AH35" s="622"/>
      <c r="AI35" s="622"/>
      <c r="AJ35" s="622"/>
      <c r="AK35" s="622"/>
      <c r="AL35" s="623">
        <v>0</v>
      </c>
      <c r="AM35" s="624"/>
      <c r="AN35" s="624"/>
      <c r="AO35" s="625"/>
      <c r="AP35" s="218"/>
      <c r="AQ35" s="605" t="s">
        <v>320</v>
      </c>
      <c r="AR35" s="606"/>
      <c r="AS35" s="606"/>
      <c r="AT35" s="606"/>
      <c r="AU35" s="606"/>
      <c r="AV35" s="606"/>
      <c r="AW35" s="606"/>
      <c r="AX35" s="606"/>
      <c r="AY35" s="606"/>
      <c r="AZ35" s="606"/>
      <c r="BA35" s="606"/>
      <c r="BB35" s="606"/>
      <c r="BC35" s="606"/>
      <c r="BD35" s="606"/>
      <c r="BE35" s="606"/>
      <c r="BF35" s="607"/>
      <c r="BG35" s="605" t="s">
        <v>321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44" t="s">
        <v>322</v>
      </c>
      <c r="CE35" s="645"/>
      <c r="CF35" s="645"/>
      <c r="CG35" s="645"/>
      <c r="CH35" s="645"/>
      <c r="CI35" s="645"/>
      <c r="CJ35" s="645"/>
      <c r="CK35" s="645"/>
      <c r="CL35" s="645"/>
      <c r="CM35" s="645"/>
      <c r="CN35" s="645"/>
      <c r="CO35" s="645"/>
      <c r="CP35" s="645"/>
      <c r="CQ35" s="646"/>
      <c r="CR35" s="619">
        <v>4348112</v>
      </c>
      <c r="CS35" s="672"/>
      <c r="CT35" s="672"/>
      <c r="CU35" s="672"/>
      <c r="CV35" s="672"/>
      <c r="CW35" s="672"/>
      <c r="CX35" s="672"/>
      <c r="CY35" s="673"/>
      <c r="CZ35" s="623">
        <v>2</v>
      </c>
      <c r="DA35" s="667"/>
      <c r="DB35" s="667"/>
      <c r="DC35" s="674"/>
      <c r="DD35" s="638">
        <v>4057060</v>
      </c>
      <c r="DE35" s="672"/>
      <c r="DF35" s="672"/>
      <c r="DG35" s="672"/>
      <c r="DH35" s="672"/>
      <c r="DI35" s="672"/>
      <c r="DJ35" s="672"/>
      <c r="DK35" s="673"/>
      <c r="DL35" s="638">
        <v>4056925</v>
      </c>
      <c r="DM35" s="672"/>
      <c r="DN35" s="672"/>
      <c r="DO35" s="672"/>
      <c r="DP35" s="672"/>
      <c r="DQ35" s="672"/>
      <c r="DR35" s="672"/>
      <c r="DS35" s="672"/>
      <c r="DT35" s="672"/>
      <c r="DU35" s="672"/>
      <c r="DV35" s="673"/>
      <c r="DW35" s="623">
        <v>3.4</v>
      </c>
      <c r="DX35" s="667"/>
      <c r="DY35" s="667"/>
      <c r="DZ35" s="667"/>
      <c r="EA35" s="667"/>
      <c r="EB35" s="667"/>
      <c r="EC35" s="668"/>
    </row>
    <row r="36" spans="2:133" ht="11.25" customHeight="1" x14ac:dyDescent="0.15">
      <c r="B36" s="616" t="s">
        <v>323</v>
      </c>
      <c r="C36" s="617"/>
      <c r="D36" s="617"/>
      <c r="E36" s="617"/>
      <c r="F36" s="617"/>
      <c r="G36" s="617"/>
      <c r="H36" s="617"/>
      <c r="I36" s="617"/>
      <c r="J36" s="617"/>
      <c r="K36" s="617"/>
      <c r="L36" s="617"/>
      <c r="M36" s="617"/>
      <c r="N36" s="617"/>
      <c r="O36" s="617"/>
      <c r="P36" s="617"/>
      <c r="Q36" s="618"/>
      <c r="R36" s="619">
        <v>311371</v>
      </c>
      <c r="S36" s="620"/>
      <c r="T36" s="620"/>
      <c r="U36" s="620"/>
      <c r="V36" s="620"/>
      <c r="W36" s="620"/>
      <c r="X36" s="620"/>
      <c r="Y36" s="621"/>
      <c r="Z36" s="615">
        <v>0.1</v>
      </c>
      <c r="AA36" s="615"/>
      <c r="AB36" s="615"/>
      <c r="AC36" s="615"/>
      <c r="AD36" s="622" t="s">
        <v>127</v>
      </c>
      <c r="AE36" s="622"/>
      <c r="AF36" s="622"/>
      <c r="AG36" s="622"/>
      <c r="AH36" s="622"/>
      <c r="AI36" s="622"/>
      <c r="AJ36" s="622"/>
      <c r="AK36" s="622"/>
      <c r="AL36" s="623" t="s">
        <v>127</v>
      </c>
      <c r="AM36" s="624"/>
      <c r="AN36" s="624"/>
      <c r="AO36" s="625"/>
      <c r="AP36" s="218"/>
      <c r="AQ36" s="703" t="s">
        <v>324</v>
      </c>
      <c r="AR36" s="704"/>
      <c r="AS36" s="704"/>
      <c r="AT36" s="704"/>
      <c r="AU36" s="704"/>
      <c r="AV36" s="704"/>
      <c r="AW36" s="704"/>
      <c r="AX36" s="704"/>
      <c r="AY36" s="705"/>
      <c r="AZ36" s="630">
        <v>27974976</v>
      </c>
      <c r="BA36" s="631"/>
      <c r="BB36" s="631"/>
      <c r="BC36" s="631"/>
      <c r="BD36" s="631"/>
      <c r="BE36" s="631"/>
      <c r="BF36" s="706"/>
      <c r="BG36" s="640" t="s">
        <v>325</v>
      </c>
      <c r="BH36" s="641"/>
      <c r="BI36" s="641"/>
      <c r="BJ36" s="641"/>
      <c r="BK36" s="641"/>
      <c r="BL36" s="641"/>
      <c r="BM36" s="641"/>
      <c r="BN36" s="641"/>
      <c r="BO36" s="641"/>
      <c r="BP36" s="641"/>
      <c r="BQ36" s="641"/>
      <c r="BR36" s="641"/>
      <c r="BS36" s="641"/>
      <c r="BT36" s="641"/>
      <c r="BU36" s="642"/>
      <c r="BV36" s="630">
        <v>763019</v>
      </c>
      <c r="BW36" s="631"/>
      <c r="BX36" s="631"/>
      <c r="BY36" s="631"/>
      <c r="BZ36" s="631"/>
      <c r="CA36" s="631"/>
      <c r="CB36" s="706"/>
      <c r="CD36" s="644" t="s">
        <v>326</v>
      </c>
      <c r="CE36" s="645"/>
      <c r="CF36" s="645"/>
      <c r="CG36" s="645"/>
      <c r="CH36" s="645"/>
      <c r="CI36" s="645"/>
      <c r="CJ36" s="645"/>
      <c r="CK36" s="645"/>
      <c r="CL36" s="645"/>
      <c r="CM36" s="645"/>
      <c r="CN36" s="645"/>
      <c r="CO36" s="645"/>
      <c r="CP36" s="645"/>
      <c r="CQ36" s="646"/>
      <c r="CR36" s="619">
        <v>20841261</v>
      </c>
      <c r="CS36" s="620"/>
      <c r="CT36" s="620"/>
      <c r="CU36" s="620"/>
      <c r="CV36" s="620"/>
      <c r="CW36" s="620"/>
      <c r="CX36" s="620"/>
      <c r="CY36" s="621"/>
      <c r="CZ36" s="623">
        <v>9.6999999999999993</v>
      </c>
      <c r="DA36" s="667"/>
      <c r="DB36" s="667"/>
      <c r="DC36" s="674"/>
      <c r="DD36" s="638">
        <v>17066544</v>
      </c>
      <c r="DE36" s="620"/>
      <c r="DF36" s="620"/>
      <c r="DG36" s="620"/>
      <c r="DH36" s="620"/>
      <c r="DI36" s="620"/>
      <c r="DJ36" s="620"/>
      <c r="DK36" s="621"/>
      <c r="DL36" s="638">
        <v>9078683</v>
      </c>
      <c r="DM36" s="620"/>
      <c r="DN36" s="620"/>
      <c r="DO36" s="620"/>
      <c r="DP36" s="620"/>
      <c r="DQ36" s="620"/>
      <c r="DR36" s="620"/>
      <c r="DS36" s="620"/>
      <c r="DT36" s="620"/>
      <c r="DU36" s="620"/>
      <c r="DV36" s="621"/>
      <c r="DW36" s="623">
        <v>7.7</v>
      </c>
      <c r="DX36" s="667"/>
      <c r="DY36" s="667"/>
      <c r="DZ36" s="667"/>
      <c r="EA36" s="667"/>
      <c r="EB36" s="667"/>
      <c r="EC36" s="668"/>
    </row>
    <row r="37" spans="2:133" ht="11.25" customHeight="1" x14ac:dyDescent="0.15">
      <c r="B37" s="616" t="s">
        <v>327</v>
      </c>
      <c r="C37" s="617"/>
      <c r="D37" s="617"/>
      <c r="E37" s="617"/>
      <c r="F37" s="617"/>
      <c r="G37" s="617"/>
      <c r="H37" s="617"/>
      <c r="I37" s="617"/>
      <c r="J37" s="617"/>
      <c r="K37" s="617"/>
      <c r="L37" s="617"/>
      <c r="M37" s="617"/>
      <c r="N37" s="617"/>
      <c r="O37" s="617"/>
      <c r="P37" s="617"/>
      <c r="Q37" s="618"/>
      <c r="R37" s="619">
        <v>4339269</v>
      </c>
      <c r="S37" s="620"/>
      <c r="T37" s="620"/>
      <c r="U37" s="620"/>
      <c r="V37" s="620"/>
      <c r="W37" s="620"/>
      <c r="X37" s="620"/>
      <c r="Y37" s="621"/>
      <c r="Z37" s="615">
        <v>1.9</v>
      </c>
      <c r="AA37" s="615"/>
      <c r="AB37" s="615"/>
      <c r="AC37" s="615"/>
      <c r="AD37" s="622" t="s">
        <v>127</v>
      </c>
      <c r="AE37" s="622"/>
      <c r="AF37" s="622"/>
      <c r="AG37" s="622"/>
      <c r="AH37" s="622"/>
      <c r="AI37" s="622"/>
      <c r="AJ37" s="622"/>
      <c r="AK37" s="622"/>
      <c r="AL37" s="623" t="s">
        <v>127</v>
      </c>
      <c r="AM37" s="624"/>
      <c r="AN37" s="624"/>
      <c r="AO37" s="625"/>
      <c r="AQ37" s="707" t="s">
        <v>328</v>
      </c>
      <c r="AR37" s="708"/>
      <c r="AS37" s="708"/>
      <c r="AT37" s="708"/>
      <c r="AU37" s="708"/>
      <c r="AV37" s="708"/>
      <c r="AW37" s="708"/>
      <c r="AX37" s="708"/>
      <c r="AY37" s="709"/>
      <c r="AZ37" s="619">
        <v>10363510</v>
      </c>
      <c r="BA37" s="620"/>
      <c r="BB37" s="620"/>
      <c r="BC37" s="620"/>
      <c r="BD37" s="672"/>
      <c r="BE37" s="672"/>
      <c r="BF37" s="692"/>
      <c r="BG37" s="644" t="s">
        <v>329</v>
      </c>
      <c r="BH37" s="645"/>
      <c r="BI37" s="645"/>
      <c r="BJ37" s="645"/>
      <c r="BK37" s="645"/>
      <c r="BL37" s="645"/>
      <c r="BM37" s="645"/>
      <c r="BN37" s="645"/>
      <c r="BO37" s="645"/>
      <c r="BP37" s="645"/>
      <c r="BQ37" s="645"/>
      <c r="BR37" s="645"/>
      <c r="BS37" s="645"/>
      <c r="BT37" s="645"/>
      <c r="BU37" s="646"/>
      <c r="BV37" s="619">
        <v>63867</v>
      </c>
      <c r="BW37" s="620"/>
      <c r="BX37" s="620"/>
      <c r="BY37" s="620"/>
      <c r="BZ37" s="620"/>
      <c r="CA37" s="620"/>
      <c r="CB37" s="639"/>
      <c r="CD37" s="644" t="s">
        <v>330</v>
      </c>
      <c r="CE37" s="645"/>
      <c r="CF37" s="645"/>
      <c r="CG37" s="645"/>
      <c r="CH37" s="645"/>
      <c r="CI37" s="645"/>
      <c r="CJ37" s="645"/>
      <c r="CK37" s="645"/>
      <c r="CL37" s="645"/>
      <c r="CM37" s="645"/>
      <c r="CN37" s="645"/>
      <c r="CO37" s="645"/>
      <c r="CP37" s="645"/>
      <c r="CQ37" s="646"/>
      <c r="CR37" s="619">
        <v>864309</v>
      </c>
      <c r="CS37" s="672"/>
      <c r="CT37" s="672"/>
      <c r="CU37" s="672"/>
      <c r="CV37" s="672"/>
      <c r="CW37" s="672"/>
      <c r="CX37" s="672"/>
      <c r="CY37" s="673"/>
      <c r="CZ37" s="623">
        <v>0.4</v>
      </c>
      <c r="DA37" s="667"/>
      <c r="DB37" s="667"/>
      <c r="DC37" s="674"/>
      <c r="DD37" s="638">
        <v>706800</v>
      </c>
      <c r="DE37" s="672"/>
      <c r="DF37" s="672"/>
      <c r="DG37" s="672"/>
      <c r="DH37" s="672"/>
      <c r="DI37" s="672"/>
      <c r="DJ37" s="672"/>
      <c r="DK37" s="673"/>
      <c r="DL37" s="638">
        <v>667200</v>
      </c>
      <c r="DM37" s="672"/>
      <c r="DN37" s="672"/>
      <c r="DO37" s="672"/>
      <c r="DP37" s="672"/>
      <c r="DQ37" s="672"/>
      <c r="DR37" s="672"/>
      <c r="DS37" s="672"/>
      <c r="DT37" s="672"/>
      <c r="DU37" s="672"/>
      <c r="DV37" s="673"/>
      <c r="DW37" s="623">
        <v>0.6</v>
      </c>
      <c r="DX37" s="667"/>
      <c r="DY37" s="667"/>
      <c r="DZ37" s="667"/>
      <c r="EA37" s="667"/>
      <c r="EB37" s="667"/>
      <c r="EC37" s="668"/>
    </row>
    <row r="38" spans="2:133" ht="11.25" customHeight="1" x14ac:dyDescent="0.15">
      <c r="B38" s="616" t="s">
        <v>331</v>
      </c>
      <c r="C38" s="617"/>
      <c r="D38" s="617"/>
      <c r="E38" s="617"/>
      <c r="F38" s="617"/>
      <c r="G38" s="617"/>
      <c r="H38" s="617"/>
      <c r="I38" s="617"/>
      <c r="J38" s="617"/>
      <c r="K38" s="617"/>
      <c r="L38" s="617"/>
      <c r="M38" s="617"/>
      <c r="N38" s="617"/>
      <c r="O38" s="617"/>
      <c r="P38" s="617"/>
      <c r="Q38" s="618"/>
      <c r="R38" s="619">
        <v>8532835</v>
      </c>
      <c r="S38" s="620"/>
      <c r="T38" s="620"/>
      <c r="U38" s="620"/>
      <c r="V38" s="620"/>
      <c r="W38" s="620"/>
      <c r="X38" s="620"/>
      <c r="Y38" s="621"/>
      <c r="Z38" s="615">
        <v>3.8</v>
      </c>
      <c r="AA38" s="615"/>
      <c r="AB38" s="615"/>
      <c r="AC38" s="615"/>
      <c r="AD38" s="622" t="s">
        <v>127</v>
      </c>
      <c r="AE38" s="622"/>
      <c r="AF38" s="622"/>
      <c r="AG38" s="622"/>
      <c r="AH38" s="622"/>
      <c r="AI38" s="622"/>
      <c r="AJ38" s="622"/>
      <c r="AK38" s="622"/>
      <c r="AL38" s="623" t="s">
        <v>127</v>
      </c>
      <c r="AM38" s="624"/>
      <c r="AN38" s="624"/>
      <c r="AO38" s="625"/>
      <c r="AQ38" s="707" t="s">
        <v>332</v>
      </c>
      <c r="AR38" s="708"/>
      <c r="AS38" s="708"/>
      <c r="AT38" s="708"/>
      <c r="AU38" s="708"/>
      <c r="AV38" s="708"/>
      <c r="AW38" s="708"/>
      <c r="AX38" s="708"/>
      <c r="AY38" s="709"/>
      <c r="AZ38" s="619">
        <v>439728</v>
      </c>
      <c r="BA38" s="620"/>
      <c r="BB38" s="620"/>
      <c r="BC38" s="620"/>
      <c r="BD38" s="672"/>
      <c r="BE38" s="672"/>
      <c r="BF38" s="692"/>
      <c r="BG38" s="644" t="s">
        <v>333</v>
      </c>
      <c r="BH38" s="645"/>
      <c r="BI38" s="645"/>
      <c r="BJ38" s="645"/>
      <c r="BK38" s="645"/>
      <c r="BL38" s="645"/>
      <c r="BM38" s="645"/>
      <c r="BN38" s="645"/>
      <c r="BO38" s="645"/>
      <c r="BP38" s="645"/>
      <c r="BQ38" s="645"/>
      <c r="BR38" s="645"/>
      <c r="BS38" s="645"/>
      <c r="BT38" s="645"/>
      <c r="BU38" s="646"/>
      <c r="BV38" s="619">
        <v>57895</v>
      </c>
      <c r="BW38" s="620"/>
      <c r="BX38" s="620"/>
      <c r="BY38" s="620"/>
      <c r="BZ38" s="620"/>
      <c r="CA38" s="620"/>
      <c r="CB38" s="639"/>
      <c r="CD38" s="644" t="s">
        <v>334</v>
      </c>
      <c r="CE38" s="645"/>
      <c r="CF38" s="645"/>
      <c r="CG38" s="645"/>
      <c r="CH38" s="645"/>
      <c r="CI38" s="645"/>
      <c r="CJ38" s="645"/>
      <c r="CK38" s="645"/>
      <c r="CL38" s="645"/>
      <c r="CM38" s="645"/>
      <c r="CN38" s="645"/>
      <c r="CO38" s="645"/>
      <c r="CP38" s="645"/>
      <c r="CQ38" s="646"/>
      <c r="CR38" s="619">
        <v>17093577</v>
      </c>
      <c r="CS38" s="620"/>
      <c r="CT38" s="620"/>
      <c r="CU38" s="620"/>
      <c r="CV38" s="620"/>
      <c r="CW38" s="620"/>
      <c r="CX38" s="620"/>
      <c r="CY38" s="621"/>
      <c r="CZ38" s="623">
        <v>7.9</v>
      </c>
      <c r="DA38" s="667"/>
      <c r="DB38" s="667"/>
      <c r="DC38" s="674"/>
      <c r="DD38" s="638">
        <v>13861249</v>
      </c>
      <c r="DE38" s="620"/>
      <c r="DF38" s="620"/>
      <c r="DG38" s="620"/>
      <c r="DH38" s="620"/>
      <c r="DI38" s="620"/>
      <c r="DJ38" s="620"/>
      <c r="DK38" s="621"/>
      <c r="DL38" s="638">
        <v>13087032</v>
      </c>
      <c r="DM38" s="620"/>
      <c r="DN38" s="620"/>
      <c r="DO38" s="620"/>
      <c r="DP38" s="620"/>
      <c r="DQ38" s="620"/>
      <c r="DR38" s="620"/>
      <c r="DS38" s="620"/>
      <c r="DT38" s="620"/>
      <c r="DU38" s="620"/>
      <c r="DV38" s="621"/>
      <c r="DW38" s="623">
        <v>11.1</v>
      </c>
      <c r="DX38" s="667"/>
      <c r="DY38" s="667"/>
      <c r="DZ38" s="667"/>
      <c r="EA38" s="667"/>
      <c r="EB38" s="667"/>
      <c r="EC38" s="668"/>
    </row>
    <row r="39" spans="2:133" ht="11.25" customHeight="1" x14ac:dyDescent="0.15">
      <c r="B39" s="616" t="s">
        <v>335</v>
      </c>
      <c r="C39" s="617"/>
      <c r="D39" s="617"/>
      <c r="E39" s="617"/>
      <c r="F39" s="617"/>
      <c r="G39" s="617"/>
      <c r="H39" s="617"/>
      <c r="I39" s="617"/>
      <c r="J39" s="617"/>
      <c r="K39" s="617"/>
      <c r="L39" s="617"/>
      <c r="M39" s="617"/>
      <c r="N39" s="617"/>
      <c r="O39" s="617"/>
      <c r="P39" s="617"/>
      <c r="Q39" s="618"/>
      <c r="R39" s="619">
        <v>5084469</v>
      </c>
      <c r="S39" s="620"/>
      <c r="T39" s="620"/>
      <c r="U39" s="620"/>
      <c r="V39" s="620"/>
      <c r="W39" s="620"/>
      <c r="X39" s="620"/>
      <c r="Y39" s="621"/>
      <c r="Z39" s="615">
        <v>2.2000000000000002</v>
      </c>
      <c r="AA39" s="615"/>
      <c r="AB39" s="615"/>
      <c r="AC39" s="615"/>
      <c r="AD39" s="622">
        <v>178493</v>
      </c>
      <c r="AE39" s="622"/>
      <c r="AF39" s="622"/>
      <c r="AG39" s="622"/>
      <c r="AH39" s="622"/>
      <c r="AI39" s="622"/>
      <c r="AJ39" s="622"/>
      <c r="AK39" s="622"/>
      <c r="AL39" s="623">
        <v>0.2</v>
      </c>
      <c r="AM39" s="624"/>
      <c r="AN39" s="624"/>
      <c r="AO39" s="625"/>
      <c r="AQ39" s="707" t="s">
        <v>336</v>
      </c>
      <c r="AR39" s="708"/>
      <c r="AS39" s="708"/>
      <c r="AT39" s="708"/>
      <c r="AU39" s="708"/>
      <c r="AV39" s="708"/>
      <c r="AW39" s="708"/>
      <c r="AX39" s="708"/>
      <c r="AY39" s="709"/>
      <c r="AZ39" s="619">
        <v>74785</v>
      </c>
      <c r="BA39" s="620"/>
      <c r="BB39" s="620"/>
      <c r="BC39" s="620"/>
      <c r="BD39" s="672"/>
      <c r="BE39" s="672"/>
      <c r="BF39" s="692"/>
      <c r="BG39" s="644" t="s">
        <v>337</v>
      </c>
      <c r="BH39" s="645"/>
      <c r="BI39" s="645"/>
      <c r="BJ39" s="645"/>
      <c r="BK39" s="645"/>
      <c r="BL39" s="645"/>
      <c r="BM39" s="645"/>
      <c r="BN39" s="645"/>
      <c r="BO39" s="645"/>
      <c r="BP39" s="645"/>
      <c r="BQ39" s="645"/>
      <c r="BR39" s="645"/>
      <c r="BS39" s="645"/>
      <c r="BT39" s="645"/>
      <c r="BU39" s="646"/>
      <c r="BV39" s="619">
        <v>87860</v>
      </c>
      <c r="BW39" s="620"/>
      <c r="BX39" s="620"/>
      <c r="BY39" s="620"/>
      <c r="BZ39" s="620"/>
      <c r="CA39" s="620"/>
      <c r="CB39" s="639"/>
      <c r="CD39" s="644" t="s">
        <v>338</v>
      </c>
      <c r="CE39" s="645"/>
      <c r="CF39" s="645"/>
      <c r="CG39" s="645"/>
      <c r="CH39" s="645"/>
      <c r="CI39" s="645"/>
      <c r="CJ39" s="645"/>
      <c r="CK39" s="645"/>
      <c r="CL39" s="645"/>
      <c r="CM39" s="645"/>
      <c r="CN39" s="645"/>
      <c r="CO39" s="645"/>
      <c r="CP39" s="645"/>
      <c r="CQ39" s="646"/>
      <c r="CR39" s="619">
        <v>12439016</v>
      </c>
      <c r="CS39" s="672"/>
      <c r="CT39" s="672"/>
      <c r="CU39" s="672"/>
      <c r="CV39" s="672"/>
      <c r="CW39" s="672"/>
      <c r="CX39" s="672"/>
      <c r="CY39" s="673"/>
      <c r="CZ39" s="623">
        <v>5.8</v>
      </c>
      <c r="DA39" s="667"/>
      <c r="DB39" s="667"/>
      <c r="DC39" s="674"/>
      <c r="DD39" s="638">
        <v>12139588</v>
      </c>
      <c r="DE39" s="672"/>
      <c r="DF39" s="672"/>
      <c r="DG39" s="672"/>
      <c r="DH39" s="672"/>
      <c r="DI39" s="672"/>
      <c r="DJ39" s="672"/>
      <c r="DK39" s="673"/>
      <c r="DL39" s="638" t="s">
        <v>127</v>
      </c>
      <c r="DM39" s="672"/>
      <c r="DN39" s="672"/>
      <c r="DO39" s="672"/>
      <c r="DP39" s="672"/>
      <c r="DQ39" s="672"/>
      <c r="DR39" s="672"/>
      <c r="DS39" s="672"/>
      <c r="DT39" s="672"/>
      <c r="DU39" s="672"/>
      <c r="DV39" s="673"/>
      <c r="DW39" s="623" t="s">
        <v>127</v>
      </c>
      <c r="DX39" s="667"/>
      <c r="DY39" s="667"/>
      <c r="DZ39" s="667"/>
      <c r="EA39" s="667"/>
      <c r="EB39" s="667"/>
      <c r="EC39" s="668"/>
    </row>
    <row r="40" spans="2:133" ht="11.25" customHeight="1" x14ac:dyDescent="0.15">
      <c r="B40" s="616" t="s">
        <v>339</v>
      </c>
      <c r="C40" s="617"/>
      <c r="D40" s="617"/>
      <c r="E40" s="617"/>
      <c r="F40" s="617"/>
      <c r="G40" s="617"/>
      <c r="H40" s="617"/>
      <c r="I40" s="617"/>
      <c r="J40" s="617"/>
      <c r="K40" s="617"/>
      <c r="L40" s="617"/>
      <c r="M40" s="617"/>
      <c r="N40" s="617"/>
      <c r="O40" s="617"/>
      <c r="P40" s="617"/>
      <c r="Q40" s="618"/>
      <c r="R40" s="619">
        <v>17561000</v>
      </c>
      <c r="S40" s="620"/>
      <c r="T40" s="620"/>
      <c r="U40" s="620"/>
      <c r="V40" s="620"/>
      <c r="W40" s="620"/>
      <c r="X40" s="620"/>
      <c r="Y40" s="621"/>
      <c r="Z40" s="615">
        <v>7.8</v>
      </c>
      <c r="AA40" s="615"/>
      <c r="AB40" s="615"/>
      <c r="AC40" s="615"/>
      <c r="AD40" s="622" t="s">
        <v>127</v>
      </c>
      <c r="AE40" s="622"/>
      <c r="AF40" s="622"/>
      <c r="AG40" s="622"/>
      <c r="AH40" s="622"/>
      <c r="AI40" s="622"/>
      <c r="AJ40" s="622"/>
      <c r="AK40" s="622"/>
      <c r="AL40" s="623" t="s">
        <v>127</v>
      </c>
      <c r="AM40" s="624"/>
      <c r="AN40" s="624"/>
      <c r="AO40" s="625"/>
      <c r="AQ40" s="707" t="s">
        <v>340</v>
      </c>
      <c r="AR40" s="708"/>
      <c r="AS40" s="708"/>
      <c r="AT40" s="708"/>
      <c r="AU40" s="708"/>
      <c r="AV40" s="708"/>
      <c r="AW40" s="708"/>
      <c r="AX40" s="708"/>
      <c r="AY40" s="709"/>
      <c r="AZ40" s="619" t="s">
        <v>127</v>
      </c>
      <c r="BA40" s="620"/>
      <c r="BB40" s="620"/>
      <c r="BC40" s="620"/>
      <c r="BD40" s="672"/>
      <c r="BE40" s="672"/>
      <c r="BF40" s="692"/>
      <c r="BG40" s="716" t="s">
        <v>341</v>
      </c>
      <c r="BH40" s="717"/>
      <c r="BI40" s="717"/>
      <c r="BJ40" s="717"/>
      <c r="BK40" s="717"/>
      <c r="BL40" s="363"/>
      <c r="BM40" s="645" t="s">
        <v>342</v>
      </c>
      <c r="BN40" s="645"/>
      <c r="BO40" s="645"/>
      <c r="BP40" s="645"/>
      <c r="BQ40" s="645"/>
      <c r="BR40" s="645"/>
      <c r="BS40" s="645"/>
      <c r="BT40" s="645"/>
      <c r="BU40" s="646"/>
      <c r="BV40" s="619">
        <v>95</v>
      </c>
      <c r="BW40" s="620"/>
      <c r="BX40" s="620"/>
      <c r="BY40" s="620"/>
      <c r="BZ40" s="620"/>
      <c r="CA40" s="620"/>
      <c r="CB40" s="639"/>
      <c r="CD40" s="644" t="s">
        <v>343</v>
      </c>
      <c r="CE40" s="645"/>
      <c r="CF40" s="645"/>
      <c r="CG40" s="645"/>
      <c r="CH40" s="645"/>
      <c r="CI40" s="645"/>
      <c r="CJ40" s="645"/>
      <c r="CK40" s="645"/>
      <c r="CL40" s="645"/>
      <c r="CM40" s="645"/>
      <c r="CN40" s="645"/>
      <c r="CO40" s="645"/>
      <c r="CP40" s="645"/>
      <c r="CQ40" s="646"/>
      <c r="CR40" s="619">
        <v>2209201</v>
      </c>
      <c r="CS40" s="620"/>
      <c r="CT40" s="620"/>
      <c r="CU40" s="620"/>
      <c r="CV40" s="620"/>
      <c r="CW40" s="620"/>
      <c r="CX40" s="620"/>
      <c r="CY40" s="621"/>
      <c r="CZ40" s="623">
        <v>1</v>
      </c>
      <c r="DA40" s="667"/>
      <c r="DB40" s="667"/>
      <c r="DC40" s="674"/>
      <c r="DD40" s="638">
        <v>1853350</v>
      </c>
      <c r="DE40" s="620"/>
      <c r="DF40" s="620"/>
      <c r="DG40" s="620"/>
      <c r="DH40" s="620"/>
      <c r="DI40" s="620"/>
      <c r="DJ40" s="620"/>
      <c r="DK40" s="621"/>
      <c r="DL40" s="638" t="s">
        <v>127</v>
      </c>
      <c r="DM40" s="620"/>
      <c r="DN40" s="620"/>
      <c r="DO40" s="620"/>
      <c r="DP40" s="620"/>
      <c r="DQ40" s="620"/>
      <c r="DR40" s="620"/>
      <c r="DS40" s="620"/>
      <c r="DT40" s="620"/>
      <c r="DU40" s="620"/>
      <c r="DV40" s="621"/>
      <c r="DW40" s="623" t="s">
        <v>127</v>
      </c>
      <c r="DX40" s="667"/>
      <c r="DY40" s="667"/>
      <c r="DZ40" s="667"/>
      <c r="EA40" s="667"/>
      <c r="EB40" s="667"/>
      <c r="EC40" s="668"/>
    </row>
    <row r="41" spans="2:133" ht="11.25" customHeight="1" x14ac:dyDescent="0.15">
      <c r="B41" s="616" t="s">
        <v>344</v>
      </c>
      <c r="C41" s="617"/>
      <c r="D41" s="617"/>
      <c r="E41" s="617"/>
      <c r="F41" s="617"/>
      <c r="G41" s="617"/>
      <c r="H41" s="617"/>
      <c r="I41" s="617"/>
      <c r="J41" s="617"/>
      <c r="K41" s="617"/>
      <c r="L41" s="617"/>
      <c r="M41" s="617"/>
      <c r="N41" s="617"/>
      <c r="O41" s="617"/>
      <c r="P41" s="617"/>
      <c r="Q41" s="618"/>
      <c r="R41" s="619" t="s">
        <v>127</v>
      </c>
      <c r="S41" s="620"/>
      <c r="T41" s="620"/>
      <c r="U41" s="620"/>
      <c r="V41" s="620"/>
      <c r="W41" s="620"/>
      <c r="X41" s="620"/>
      <c r="Y41" s="621"/>
      <c r="Z41" s="615" t="s">
        <v>127</v>
      </c>
      <c r="AA41" s="615"/>
      <c r="AB41" s="615"/>
      <c r="AC41" s="615"/>
      <c r="AD41" s="622" t="s">
        <v>127</v>
      </c>
      <c r="AE41" s="622"/>
      <c r="AF41" s="622"/>
      <c r="AG41" s="622"/>
      <c r="AH41" s="622"/>
      <c r="AI41" s="622"/>
      <c r="AJ41" s="622"/>
      <c r="AK41" s="622"/>
      <c r="AL41" s="623" t="s">
        <v>127</v>
      </c>
      <c r="AM41" s="624"/>
      <c r="AN41" s="624"/>
      <c r="AO41" s="625"/>
      <c r="AQ41" s="707" t="s">
        <v>345</v>
      </c>
      <c r="AR41" s="708"/>
      <c r="AS41" s="708"/>
      <c r="AT41" s="708"/>
      <c r="AU41" s="708"/>
      <c r="AV41" s="708"/>
      <c r="AW41" s="708"/>
      <c r="AX41" s="708"/>
      <c r="AY41" s="709"/>
      <c r="AZ41" s="619">
        <v>3935409</v>
      </c>
      <c r="BA41" s="620"/>
      <c r="BB41" s="620"/>
      <c r="BC41" s="620"/>
      <c r="BD41" s="672"/>
      <c r="BE41" s="672"/>
      <c r="BF41" s="692"/>
      <c r="BG41" s="716"/>
      <c r="BH41" s="717"/>
      <c r="BI41" s="717"/>
      <c r="BJ41" s="717"/>
      <c r="BK41" s="717"/>
      <c r="BL41" s="363"/>
      <c r="BM41" s="645" t="s">
        <v>346</v>
      </c>
      <c r="BN41" s="645"/>
      <c r="BO41" s="645"/>
      <c r="BP41" s="645"/>
      <c r="BQ41" s="645"/>
      <c r="BR41" s="645"/>
      <c r="BS41" s="645"/>
      <c r="BT41" s="645"/>
      <c r="BU41" s="646"/>
      <c r="BV41" s="619" t="s">
        <v>127</v>
      </c>
      <c r="BW41" s="620"/>
      <c r="BX41" s="620"/>
      <c r="BY41" s="620"/>
      <c r="BZ41" s="620"/>
      <c r="CA41" s="620"/>
      <c r="CB41" s="639"/>
      <c r="CD41" s="644" t="s">
        <v>347</v>
      </c>
      <c r="CE41" s="645"/>
      <c r="CF41" s="645"/>
      <c r="CG41" s="645"/>
      <c r="CH41" s="645"/>
      <c r="CI41" s="645"/>
      <c r="CJ41" s="645"/>
      <c r="CK41" s="645"/>
      <c r="CL41" s="645"/>
      <c r="CM41" s="645"/>
      <c r="CN41" s="645"/>
      <c r="CO41" s="645"/>
      <c r="CP41" s="645"/>
      <c r="CQ41" s="646"/>
      <c r="CR41" s="619" t="s">
        <v>127</v>
      </c>
      <c r="CS41" s="672"/>
      <c r="CT41" s="672"/>
      <c r="CU41" s="672"/>
      <c r="CV41" s="672"/>
      <c r="CW41" s="672"/>
      <c r="CX41" s="672"/>
      <c r="CY41" s="673"/>
      <c r="CZ41" s="623" t="s">
        <v>127</v>
      </c>
      <c r="DA41" s="667"/>
      <c r="DB41" s="667"/>
      <c r="DC41" s="674"/>
      <c r="DD41" s="638" t="s">
        <v>127</v>
      </c>
      <c r="DE41" s="672"/>
      <c r="DF41" s="672"/>
      <c r="DG41" s="672"/>
      <c r="DH41" s="672"/>
      <c r="DI41" s="672"/>
      <c r="DJ41" s="672"/>
      <c r="DK41" s="673"/>
      <c r="DL41" s="713"/>
      <c r="DM41" s="714"/>
      <c r="DN41" s="714"/>
      <c r="DO41" s="714"/>
      <c r="DP41" s="714"/>
      <c r="DQ41" s="714"/>
      <c r="DR41" s="714"/>
      <c r="DS41" s="714"/>
      <c r="DT41" s="714"/>
      <c r="DU41" s="714"/>
      <c r="DV41" s="715"/>
      <c r="DW41" s="710"/>
      <c r="DX41" s="711"/>
      <c r="DY41" s="711"/>
      <c r="DZ41" s="711"/>
      <c r="EA41" s="711"/>
      <c r="EB41" s="711"/>
      <c r="EC41" s="712"/>
    </row>
    <row r="42" spans="2:133" ht="11.25" customHeight="1" x14ac:dyDescent="0.15">
      <c r="B42" s="616" t="s">
        <v>348</v>
      </c>
      <c r="C42" s="617"/>
      <c r="D42" s="617"/>
      <c r="E42" s="617"/>
      <c r="F42" s="617"/>
      <c r="G42" s="617"/>
      <c r="H42" s="617"/>
      <c r="I42" s="617"/>
      <c r="J42" s="617"/>
      <c r="K42" s="617"/>
      <c r="L42" s="617"/>
      <c r="M42" s="617"/>
      <c r="N42" s="617"/>
      <c r="O42" s="617"/>
      <c r="P42" s="617"/>
      <c r="Q42" s="618"/>
      <c r="R42" s="619" t="s">
        <v>127</v>
      </c>
      <c r="S42" s="620"/>
      <c r="T42" s="620"/>
      <c r="U42" s="620"/>
      <c r="V42" s="620"/>
      <c r="W42" s="620"/>
      <c r="X42" s="620"/>
      <c r="Y42" s="621"/>
      <c r="Z42" s="615" t="s">
        <v>127</v>
      </c>
      <c r="AA42" s="615"/>
      <c r="AB42" s="615"/>
      <c r="AC42" s="615"/>
      <c r="AD42" s="622" t="s">
        <v>127</v>
      </c>
      <c r="AE42" s="622"/>
      <c r="AF42" s="622"/>
      <c r="AG42" s="622"/>
      <c r="AH42" s="622"/>
      <c r="AI42" s="622"/>
      <c r="AJ42" s="622"/>
      <c r="AK42" s="622"/>
      <c r="AL42" s="623" t="s">
        <v>127</v>
      </c>
      <c r="AM42" s="624"/>
      <c r="AN42" s="624"/>
      <c r="AO42" s="625"/>
      <c r="AQ42" s="723" t="s">
        <v>349</v>
      </c>
      <c r="AR42" s="724"/>
      <c r="AS42" s="724"/>
      <c r="AT42" s="724"/>
      <c r="AU42" s="724"/>
      <c r="AV42" s="724"/>
      <c r="AW42" s="724"/>
      <c r="AX42" s="724"/>
      <c r="AY42" s="725"/>
      <c r="AZ42" s="720">
        <v>13161544</v>
      </c>
      <c r="BA42" s="721"/>
      <c r="BB42" s="721"/>
      <c r="BC42" s="721"/>
      <c r="BD42" s="694"/>
      <c r="BE42" s="694"/>
      <c r="BF42" s="696"/>
      <c r="BG42" s="718"/>
      <c r="BH42" s="719"/>
      <c r="BI42" s="719"/>
      <c r="BJ42" s="719"/>
      <c r="BK42" s="719"/>
      <c r="BL42" s="364"/>
      <c r="BM42" s="652" t="s">
        <v>350</v>
      </c>
      <c r="BN42" s="652"/>
      <c r="BO42" s="652"/>
      <c r="BP42" s="652"/>
      <c r="BQ42" s="652"/>
      <c r="BR42" s="652"/>
      <c r="BS42" s="652"/>
      <c r="BT42" s="652"/>
      <c r="BU42" s="653"/>
      <c r="BV42" s="720">
        <v>383</v>
      </c>
      <c r="BW42" s="721"/>
      <c r="BX42" s="721"/>
      <c r="BY42" s="721"/>
      <c r="BZ42" s="721"/>
      <c r="CA42" s="721"/>
      <c r="CB42" s="722"/>
      <c r="CD42" s="616" t="s">
        <v>351</v>
      </c>
      <c r="CE42" s="617"/>
      <c r="CF42" s="617"/>
      <c r="CG42" s="617"/>
      <c r="CH42" s="617"/>
      <c r="CI42" s="617"/>
      <c r="CJ42" s="617"/>
      <c r="CK42" s="617"/>
      <c r="CL42" s="617"/>
      <c r="CM42" s="617"/>
      <c r="CN42" s="617"/>
      <c r="CO42" s="617"/>
      <c r="CP42" s="617"/>
      <c r="CQ42" s="618"/>
      <c r="CR42" s="619">
        <v>19542415</v>
      </c>
      <c r="CS42" s="672"/>
      <c r="CT42" s="672"/>
      <c r="CU42" s="672"/>
      <c r="CV42" s="672"/>
      <c r="CW42" s="672"/>
      <c r="CX42" s="672"/>
      <c r="CY42" s="673"/>
      <c r="CZ42" s="623">
        <v>9.1</v>
      </c>
      <c r="DA42" s="667"/>
      <c r="DB42" s="667"/>
      <c r="DC42" s="674"/>
      <c r="DD42" s="638">
        <v>4749478</v>
      </c>
      <c r="DE42" s="672"/>
      <c r="DF42" s="672"/>
      <c r="DG42" s="672"/>
      <c r="DH42" s="672"/>
      <c r="DI42" s="672"/>
      <c r="DJ42" s="672"/>
      <c r="DK42" s="673"/>
      <c r="DL42" s="713"/>
      <c r="DM42" s="714"/>
      <c r="DN42" s="714"/>
      <c r="DO42" s="714"/>
      <c r="DP42" s="714"/>
      <c r="DQ42" s="714"/>
      <c r="DR42" s="714"/>
      <c r="DS42" s="714"/>
      <c r="DT42" s="714"/>
      <c r="DU42" s="714"/>
      <c r="DV42" s="715"/>
      <c r="DW42" s="710"/>
      <c r="DX42" s="711"/>
      <c r="DY42" s="711"/>
      <c r="DZ42" s="711"/>
      <c r="EA42" s="711"/>
      <c r="EB42" s="711"/>
      <c r="EC42" s="712"/>
    </row>
    <row r="43" spans="2:133" ht="11.25" customHeight="1" x14ac:dyDescent="0.15">
      <c r="B43" s="616" t="s">
        <v>352</v>
      </c>
      <c r="C43" s="617"/>
      <c r="D43" s="617"/>
      <c r="E43" s="617"/>
      <c r="F43" s="617"/>
      <c r="G43" s="617"/>
      <c r="H43" s="617"/>
      <c r="I43" s="617"/>
      <c r="J43" s="617"/>
      <c r="K43" s="617"/>
      <c r="L43" s="617"/>
      <c r="M43" s="617"/>
      <c r="N43" s="617"/>
      <c r="O43" s="617"/>
      <c r="P43" s="617"/>
      <c r="Q43" s="618"/>
      <c r="R43" s="619">
        <v>8000000</v>
      </c>
      <c r="S43" s="620"/>
      <c r="T43" s="620"/>
      <c r="U43" s="620"/>
      <c r="V43" s="620"/>
      <c r="W43" s="620"/>
      <c r="X43" s="620"/>
      <c r="Y43" s="621"/>
      <c r="Z43" s="615">
        <v>3.5</v>
      </c>
      <c r="AA43" s="615"/>
      <c r="AB43" s="615"/>
      <c r="AC43" s="615"/>
      <c r="AD43" s="622" t="s">
        <v>127</v>
      </c>
      <c r="AE43" s="622"/>
      <c r="AF43" s="622"/>
      <c r="AG43" s="622"/>
      <c r="AH43" s="622"/>
      <c r="AI43" s="622"/>
      <c r="AJ43" s="622"/>
      <c r="AK43" s="622"/>
      <c r="AL43" s="623" t="s">
        <v>127</v>
      </c>
      <c r="AM43" s="624"/>
      <c r="AN43" s="624"/>
      <c r="AO43" s="625"/>
      <c r="BV43" s="219"/>
      <c r="BW43" s="219"/>
      <c r="BX43" s="219"/>
      <c r="BY43" s="219"/>
      <c r="BZ43" s="219"/>
      <c r="CA43" s="219"/>
      <c r="CB43" s="219"/>
      <c r="CD43" s="616" t="s">
        <v>353</v>
      </c>
      <c r="CE43" s="617"/>
      <c r="CF43" s="617"/>
      <c r="CG43" s="617"/>
      <c r="CH43" s="617"/>
      <c r="CI43" s="617"/>
      <c r="CJ43" s="617"/>
      <c r="CK43" s="617"/>
      <c r="CL43" s="617"/>
      <c r="CM43" s="617"/>
      <c r="CN43" s="617"/>
      <c r="CO43" s="617"/>
      <c r="CP43" s="617"/>
      <c r="CQ43" s="618"/>
      <c r="CR43" s="619">
        <v>381123</v>
      </c>
      <c r="CS43" s="672"/>
      <c r="CT43" s="672"/>
      <c r="CU43" s="672"/>
      <c r="CV43" s="672"/>
      <c r="CW43" s="672"/>
      <c r="CX43" s="672"/>
      <c r="CY43" s="673"/>
      <c r="CZ43" s="623">
        <v>0.2</v>
      </c>
      <c r="DA43" s="667"/>
      <c r="DB43" s="667"/>
      <c r="DC43" s="674"/>
      <c r="DD43" s="638">
        <v>381123</v>
      </c>
      <c r="DE43" s="672"/>
      <c r="DF43" s="672"/>
      <c r="DG43" s="672"/>
      <c r="DH43" s="672"/>
      <c r="DI43" s="672"/>
      <c r="DJ43" s="672"/>
      <c r="DK43" s="673"/>
      <c r="DL43" s="713"/>
      <c r="DM43" s="714"/>
      <c r="DN43" s="714"/>
      <c r="DO43" s="714"/>
      <c r="DP43" s="714"/>
      <c r="DQ43" s="714"/>
      <c r="DR43" s="714"/>
      <c r="DS43" s="714"/>
      <c r="DT43" s="714"/>
      <c r="DU43" s="714"/>
      <c r="DV43" s="715"/>
      <c r="DW43" s="710"/>
      <c r="DX43" s="711"/>
      <c r="DY43" s="711"/>
      <c r="DZ43" s="711"/>
      <c r="EA43" s="711"/>
      <c r="EB43" s="711"/>
      <c r="EC43" s="712"/>
    </row>
    <row r="44" spans="2:133" ht="11.25" customHeight="1" x14ac:dyDescent="0.15">
      <c r="B44" s="669" t="s">
        <v>354</v>
      </c>
      <c r="C44" s="670"/>
      <c r="D44" s="670"/>
      <c r="E44" s="670"/>
      <c r="F44" s="670"/>
      <c r="G44" s="670"/>
      <c r="H44" s="670"/>
      <c r="I44" s="670"/>
      <c r="J44" s="670"/>
      <c r="K44" s="670"/>
      <c r="L44" s="670"/>
      <c r="M44" s="670"/>
      <c r="N44" s="670"/>
      <c r="O44" s="670"/>
      <c r="P44" s="670"/>
      <c r="Q44" s="671"/>
      <c r="R44" s="720">
        <v>226103905</v>
      </c>
      <c r="S44" s="721"/>
      <c r="T44" s="721"/>
      <c r="U44" s="721"/>
      <c r="V44" s="721"/>
      <c r="W44" s="721"/>
      <c r="X44" s="721"/>
      <c r="Y44" s="726"/>
      <c r="Z44" s="727">
        <v>100</v>
      </c>
      <c r="AA44" s="727"/>
      <c r="AB44" s="727"/>
      <c r="AC44" s="727"/>
      <c r="AD44" s="728">
        <v>109946794</v>
      </c>
      <c r="AE44" s="728"/>
      <c r="AF44" s="728"/>
      <c r="AG44" s="728"/>
      <c r="AH44" s="728"/>
      <c r="AI44" s="728"/>
      <c r="AJ44" s="728"/>
      <c r="AK44" s="728"/>
      <c r="AL44" s="729">
        <v>100</v>
      </c>
      <c r="AM44" s="695"/>
      <c r="AN44" s="695"/>
      <c r="AO44" s="730"/>
      <c r="CD44" s="731" t="s">
        <v>301</v>
      </c>
      <c r="CE44" s="732"/>
      <c r="CF44" s="616" t="s">
        <v>355</v>
      </c>
      <c r="CG44" s="617"/>
      <c r="CH44" s="617"/>
      <c r="CI44" s="617"/>
      <c r="CJ44" s="617"/>
      <c r="CK44" s="617"/>
      <c r="CL44" s="617"/>
      <c r="CM44" s="617"/>
      <c r="CN44" s="617"/>
      <c r="CO44" s="617"/>
      <c r="CP44" s="617"/>
      <c r="CQ44" s="618"/>
      <c r="CR44" s="619">
        <v>17939784</v>
      </c>
      <c r="CS44" s="620"/>
      <c r="CT44" s="620"/>
      <c r="CU44" s="620"/>
      <c r="CV44" s="620"/>
      <c r="CW44" s="620"/>
      <c r="CX44" s="620"/>
      <c r="CY44" s="621"/>
      <c r="CZ44" s="623">
        <v>8.3000000000000007</v>
      </c>
      <c r="DA44" s="624"/>
      <c r="DB44" s="624"/>
      <c r="DC44" s="647"/>
      <c r="DD44" s="638">
        <v>4539528</v>
      </c>
      <c r="DE44" s="620"/>
      <c r="DF44" s="620"/>
      <c r="DG44" s="620"/>
      <c r="DH44" s="620"/>
      <c r="DI44" s="620"/>
      <c r="DJ44" s="620"/>
      <c r="DK44" s="621"/>
      <c r="DL44" s="713"/>
      <c r="DM44" s="714"/>
      <c r="DN44" s="714"/>
      <c r="DO44" s="714"/>
      <c r="DP44" s="714"/>
      <c r="DQ44" s="714"/>
      <c r="DR44" s="714"/>
      <c r="DS44" s="714"/>
      <c r="DT44" s="714"/>
      <c r="DU44" s="714"/>
      <c r="DV44" s="715"/>
      <c r="DW44" s="710"/>
      <c r="DX44" s="711"/>
      <c r="DY44" s="711"/>
      <c r="DZ44" s="711"/>
      <c r="EA44" s="711"/>
      <c r="EB44" s="711"/>
      <c r="EC44" s="712"/>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3"/>
      <c r="CE45" s="734"/>
      <c r="CF45" s="616" t="s">
        <v>356</v>
      </c>
      <c r="CG45" s="617"/>
      <c r="CH45" s="617"/>
      <c r="CI45" s="617"/>
      <c r="CJ45" s="617"/>
      <c r="CK45" s="617"/>
      <c r="CL45" s="617"/>
      <c r="CM45" s="617"/>
      <c r="CN45" s="617"/>
      <c r="CO45" s="617"/>
      <c r="CP45" s="617"/>
      <c r="CQ45" s="618"/>
      <c r="CR45" s="619">
        <v>8398513</v>
      </c>
      <c r="CS45" s="672"/>
      <c r="CT45" s="672"/>
      <c r="CU45" s="672"/>
      <c r="CV45" s="672"/>
      <c r="CW45" s="672"/>
      <c r="CX45" s="672"/>
      <c r="CY45" s="673"/>
      <c r="CZ45" s="623">
        <v>3.9</v>
      </c>
      <c r="DA45" s="667"/>
      <c r="DB45" s="667"/>
      <c r="DC45" s="674"/>
      <c r="DD45" s="638">
        <v>604244</v>
      </c>
      <c r="DE45" s="672"/>
      <c r="DF45" s="672"/>
      <c r="DG45" s="672"/>
      <c r="DH45" s="672"/>
      <c r="DI45" s="672"/>
      <c r="DJ45" s="672"/>
      <c r="DK45" s="673"/>
      <c r="DL45" s="713"/>
      <c r="DM45" s="714"/>
      <c r="DN45" s="714"/>
      <c r="DO45" s="714"/>
      <c r="DP45" s="714"/>
      <c r="DQ45" s="714"/>
      <c r="DR45" s="714"/>
      <c r="DS45" s="714"/>
      <c r="DT45" s="714"/>
      <c r="DU45" s="714"/>
      <c r="DV45" s="715"/>
      <c r="DW45" s="710"/>
      <c r="DX45" s="711"/>
      <c r="DY45" s="711"/>
      <c r="DZ45" s="711"/>
      <c r="EA45" s="711"/>
      <c r="EB45" s="711"/>
      <c r="EC45" s="712"/>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3"/>
      <c r="CE46" s="734"/>
      <c r="CF46" s="616" t="s">
        <v>358</v>
      </c>
      <c r="CG46" s="617"/>
      <c r="CH46" s="617"/>
      <c r="CI46" s="617"/>
      <c r="CJ46" s="617"/>
      <c r="CK46" s="617"/>
      <c r="CL46" s="617"/>
      <c r="CM46" s="617"/>
      <c r="CN46" s="617"/>
      <c r="CO46" s="617"/>
      <c r="CP46" s="617"/>
      <c r="CQ46" s="618"/>
      <c r="CR46" s="619">
        <v>8528596</v>
      </c>
      <c r="CS46" s="620"/>
      <c r="CT46" s="620"/>
      <c r="CU46" s="620"/>
      <c r="CV46" s="620"/>
      <c r="CW46" s="620"/>
      <c r="CX46" s="620"/>
      <c r="CY46" s="621"/>
      <c r="CZ46" s="623">
        <v>4</v>
      </c>
      <c r="DA46" s="624"/>
      <c r="DB46" s="624"/>
      <c r="DC46" s="647"/>
      <c r="DD46" s="638">
        <v>3504103</v>
      </c>
      <c r="DE46" s="620"/>
      <c r="DF46" s="620"/>
      <c r="DG46" s="620"/>
      <c r="DH46" s="620"/>
      <c r="DI46" s="620"/>
      <c r="DJ46" s="620"/>
      <c r="DK46" s="621"/>
      <c r="DL46" s="713"/>
      <c r="DM46" s="714"/>
      <c r="DN46" s="714"/>
      <c r="DO46" s="714"/>
      <c r="DP46" s="714"/>
      <c r="DQ46" s="714"/>
      <c r="DR46" s="714"/>
      <c r="DS46" s="714"/>
      <c r="DT46" s="714"/>
      <c r="DU46" s="714"/>
      <c r="DV46" s="715"/>
      <c r="DW46" s="710"/>
      <c r="DX46" s="711"/>
      <c r="DY46" s="711"/>
      <c r="DZ46" s="711"/>
      <c r="EA46" s="711"/>
      <c r="EB46" s="711"/>
      <c r="EC46" s="712"/>
    </row>
    <row r="47" spans="2:133" ht="11.25" customHeight="1" x14ac:dyDescent="0.15">
      <c r="B47" s="738" t="s">
        <v>359</v>
      </c>
      <c r="C47" s="738"/>
      <c r="D47" s="738"/>
      <c r="E47" s="738"/>
      <c r="F47" s="738"/>
      <c r="G47" s="738"/>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c r="AS47" s="738"/>
      <c r="AT47" s="738"/>
      <c r="AU47" s="738"/>
      <c r="AV47" s="738"/>
      <c r="AW47" s="738"/>
      <c r="AX47" s="738"/>
      <c r="AY47" s="738"/>
      <c r="AZ47" s="738"/>
      <c r="BA47" s="738"/>
      <c r="BB47" s="738"/>
      <c r="BC47" s="738"/>
      <c r="BD47" s="738"/>
      <c r="BE47" s="738"/>
      <c r="BF47" s="738"/>
      <c r="BG47" s="738"/>
      <c r="BH47" s="738"/>
      <c r="BI47" s="738"/>
      <c r="BJ47" s="738"/>
      <c r="BK47" s="738"/>
      <c r="BL47" s="738"/>
      <c r="BM47" s="738"/>
      <c r="BN47" s="738"/>
      <c r="BO47" s="738"/>
      <c r="BP47" s="738"/>
      <c r="BQ47" s="738"/>
      <c r="BR47" s="738"/>
      <c r="BS47" s="738"/>
      <c r="BT47" s="738"/>
      <c r="BU47" s="738"/>
      <c r="BV47" s="738"/>
      <c r="BW47" s="738"/>
      <c r="BX47" s="738"/>
      <c r="BY47" s="738"/>
      <c r="BZ47" s="738"/>
      <c r="CA47" s="738"/>
      <c r="CB47" s="738"/>
      <c r="CD47" s="733"/>
      <c r="CE47" s="734"/>
      <c r="CF47" s="616" t="s">
        <v>360</v>
      </c>
      <c r="CG47" s="617"/>
      <c r="CH47" s="617"/>
      <c r="CI47" s="617"/>
      <c r="CJ47" s="617"/>
      <c r="CK47" s="617"/>
      <c r="CL47" s="617"/>
      <c r="CM47" s="617"/>
      <c r="CN47" s="617"/>
      <c r="CO47" s="617"/>
      <c r="CP47" s="617"/>
      <c r="CQ47" s="618"/>
      <c r="CR47" s="619">
        <v>1602631</v>
      </c>
      <c r="CS47" s="672"/>
      <c r="CT47" s="672"/>
      <c r="CU47" s="672"/>
      <c r="CV47" s="672"/>
      <c r="CW47" s="672"/>
      <c r="CX47" s="672"/>
      <c r="CY47" s="673"/>
      <c r="CZ47" s="623">
        <v>0.7</v>
      </c>
      <c r="DA47" s="667"/>
      <c r="DB47" s="667"/>
      <c r="DC47" s="674"/>
      <c r="DD47" s="638">
        <v>209950</v>
      </c>
      <c r="DE47" s="672"/>
      <c r="DF47" s="672"/>
      <c r="DG47" s="672"/>
      <c r="DH47" s="672"/>
      <c r="DI47" s="672"/>
      <c r="DJ47" s="672"/>
      <c r="DK47" s="673"/>
      <c r="DL47" s="713"/>
      <c r="DM47" s="714"/>
      <c r="DN47" s="714"/>
      <c r="DO47" s="714"/>
      <c r="DP47" s="714"/>
      <c r="DQ47" s="714"/>
      <c r="DR47" s="714"/>
      <c r="DS47" s="714"/>
      <c r="DT47" s="714"/>
      <c r="DU47" s="714"/>
      <c r="DV47" s="715"/>
      <c r="DW47" s="710"/>
      <c r="DX47" s="711"/>
      <c r="DY47" s="711"/>
      <c r="DZ47" s="711"/>
      <c r="EA47" s="711"/>
      <c r="EB47" s="711"/>
      <c r="EC47" s="712"/>
    </row>
    <row r="48" spans="2:133" ht="11.25" x14ac:dyDescent="0.15">
      <c r="B48" s="737" t="s">
        <v>361</v>
      </c>
      <c r="C48" s="737"/>
      <c r="D48" s="737"/>
      <c r="E48" s="737"/>
      <c r="F48" s="737"/>
      <c r="G48" s="737"/>
      <c r="H48" s="737"/>
      <c r="I48" s="737"/>
      <c r="J48" s="737"/>
      <c r="K48" s="737"/>
      <c r="L48" s="737"/>
      <c r="M48" s="737"/>
      <c r="N48" s="737"/>
      <c r="O48" s="737"/>
      <c r="P48" s="737"/>
      <c r="Q48" s="737"/>
      <c r="R48" s="737"/>
      <c r="S48" s="737"/>
      <c r="T48" s="737"/>
      <c r="U48" s="737"/>
      <c r="V48" s="737"/>
      <c r="W48" s="737"/>
      <c r="X48" s="737"/>
      <c r="Y48" s="737"/>
      <c r="Z48" s="737"/>
      <c r="AA48" s="737"/>
      <c r="AB48" s="737"/>
      <c r="AC48" s="737"/>
      <c r="AD48" s="737"/>
      <c r="AE48" s="737"/>
      <c r="AF48" s="737"/>
      <c r="AG48" s="737"/>
      <c r="AH48" s="737"/>
      <c r="AI48" s="737"/>
      <c r="AJ48" s="737"/>
      <c r="AK48" s="737"/>
      <c r="AL48" s="737"/>
      <c r="AM48" s="737"/>
      <c r="AN48" s="737"/>
      <c r="AO48" s="737"/>
      <c r="AP48" s="737"/>
      <c r="AQ48" s="737"/>
      <c r="AR48" s="737"/>
      <c r="AS48" s="737"/>
      <c r="AT48" s="737"/>
      <c r="AU48" s="737"/>
      <c r="AV48" s="737"/>
      <c r="AW48" s="737"/>
      <c r="AX48" s="737"/>
      <c r="AY48" s="737"/>
      <c r="AZ48" s="737"/>
      <c r="BA48" s="737"/>
      <c r="BB48" s="737"/>
      <c r="BC48" s="737"/>
      <c r="BD48" s="737"/>
      <c r="BE48" s="737"/>
      <c r="BF48" s="737"/>
      <c r="BG48" s="737"/>
      <c r="BH48" s="737"/>
      <c r="BI48" s="737"/>
      <c r="BJ48" s="737"/>
      <c r="BK48" s="737"/>
      <c r="BL48" s="737"/>
      <c r="BM48" s="737"/>
      <c r="BN48" s="737"/>
      <c r="BO48" s="737"/>
      <c r="BP48" s="737"/>
      <c r="BQ48" s="737"/>
      <c r="BR48" s="737"/>
      <c r="BS48" s="737"/>
      <c r="BT48" s="737"/>
      <c r="BU48" s="737"/>
      <c r="BV48" s="737"/>
      <c r="BW48" s="737"/>
      <c r="BX48" s="737"/>
      <c r="BY48" s="737"/>
      <c r="BZ48" s="737"/>
      <c r="CA48" s="737"/>
      <c r="CB48" s="737"/>
      <c r="CD48" s="735"/>
      <c r="CE48" s="736"/>
      <c r="CF48" s="616" t="s">
        <v>362</v>
      </c>
      <c r="CG48" s="617"/>
      <c r="CH48" s="617"/>
      <c r="CI48" s="617"/>
      <c r="CJ48" s="617"/>
      <c r="CK48" s="617"/>
      <c r="CL48" s="617"/>
      <c r="CM48" s="617"/>
      <c r="CN48" s="617"/>
      <c r="CO48" s="617"/>
      <c r="CP48" s="617"/>
      <c r="CQ48" s="618"/>
      <c r="CR48" s="619" t="s">
        <v>127</v>
      </c>
      <c r="CS48" s="620"/>
      <c r="CT48" s="620"/>
      <c r="CU48" s="620"/>
      <c r="CV48" s="620"/>
      <c r="CW48" s="620"/>
      <c r="CX48" s="620"/>
      <c r="CY48" s="621"/>
      <c r="CZ48" s="623" t="s">
        <v>127</v>
      </c>
      <c r="DA48" s="624"/>
      <c r="DB48" s="624"/>
      <c r="DC48" s="647"/>
      <c r="DD48" s="638" t="s">
        <v>127</v>
      </c>
      <c r="DE48" s="620"/>
      <c r="DF48" s="620"/>
      <c r="DG48" s="620"/>
      <c r="DH48" s="620"/>
      <c r="DI48" s="620"/>
      <c r="DJ48" s="620"/>
      <c r="DK48" s="621"/>
      <c r="DL48" s="713"/>
      <c r="DM48" s="714"/>
      <c r="DN48" s="714"/>
      <c r="DO48" s="714"/>
      <c r="DP48" s="714"/>
      <c r="DQ48" s="714"/>
      <c r="DR48" s="714"/>
      <c r="DS48" s="714"/>
      <c r="DT48" s="714"/>
      <c r="DU48" s="714"/>
      <c r="DV48" s="715"/>
      <c r="DW48" s="710"/>
      <c r="DX48" s="711"/>
      <c r="DY48" s="711"/>
      <c r="DZ48" s="711"/>
      <c r="EA48" s="711"/>
      <c r="EB48" s="711"/>
      <c r="EC48" s="712"/>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69" t="s">
        <v>363</v>
      </c>
      <c r="CE49" s="670"/>
      <c r="CF49" s="670"/>
      <c r="CG49" s="670"/>
      <c r="CH49" s="670"/>
      <c r="CI49" s="670"/>
      <c r="CJ49" s="670"/>
      <c r="CK49" s="670"/>
      <c r="CL49" s="670"/>
      <c r="CM49" s="670"/>
      <c r="CN49" s="670"/>
      <c r="CO49" s="670"/>
      <c r="CP49" s="670"/>
      <c r="CQ49" s="671"/>
      <c r="CR49" s="720">
        <v>215647884</v>
      </c>
      <c r="CS49" s="694"/>
      <c r="CT49" s="694"/>
      <c r="CU49" s="694"/>
      <c r="CV49" s="694"/>
      <c r="CW49" s="694"/>
      <c r="CX49" s="694"/>
      <c r="CY49" s="739"/>
      <c r="CZ49" s="729">
        <v>100</v>
      </c>
      <c r="DA49" s="740"/>
      <c r="DB49" s="740"/>
      <c r="DC49" s="741"/>
      <c r="DD49" s="742">
        <v>132335016</v>
      </c>
      <c r="DE49" s="694"/>
      <c r="DF49" s="694"/>
      <c r="DG49" s="694"/>
      <c r="DH49" s="694"/>
      <c r="DI49" s="694"/>
      <c r="DJ49" s="694"/>
      <c r="DK49" s="739"/>
      <c r="DL49" s="743"/>
      <c r="DM49" s="744"/>
      <c r="DN49" s="744"/>
      <c r="DO49" s="744"/>
      <c r="DP49" s="744"/>
      <c r="DQ49" s="744"/>
      <c r="DR49" s="744"/>
      <c r="DS49" s="744"/>
      <c r="DT49" s="744"/>
      <c r="DU49" s="744"/>
      <c r="DV49" s="745"/>
      <c r="DW49" s="746"/>
      <c r="DX49" s="747"/>
      <c r="DY49" s="747"/>
      <c r="DZ49" s="747"/>
      <c r="EA49" s="747"/>
      <c r="EB49" s="747"/>
      <c r="EC49" s="748"/>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CD36:CQ36"/>
    <mergeCell ref="CR36:CY36"/>
    <mergeCell ref="CZ36:DC36"/>
    <mergeCell ref="DD36:DK36"/>
    <mergeCell ref="DL36:DV36"/>
    <mergeCell ref="DW36:EC36"/>
    <mergeCell ref="CR37:CY37"/>
    <mergeCell ref="CZ37:DC37"/>
    <mergeCell ref="BG37:BU37"/>
    <mergeCell ref="BV37:CB37"/>
    <mergeCell ref="CD37:CQ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CZ13:DC13"/>
    <mergeCell ref="B12:Q12"/>
    <mergeCell ref="R12:Y12"/>
    <mergeCell ref="Z12:AC12"/>
    <mergeCell ref="AD12:AK12"/>
    <mergeCell ref="AL12:AO12"/>
    <mergeCell ref="AP12:BF12"/>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9" zoomScale="70" zoomScaleNormal="25" zoomScaleSheetLayoutView="70" workbookViewId="0">
      <selection activeCell="BI23" sqref="BI23"/>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364</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365</v>
      </c>
      <c r="DK2" s="751"/>
      <c r="DL2" s="751"/>
      <c r="DM2" s="751"/>
      <c r="DN2" s="751"/>
      <c r="DO2" s="752"/>
      <c r="DP2" s="224"/>
      <c r="DQ2" s="750" t="s">
        <v>366</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367</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368</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369</v>
      </c>
      <c r="B5" s="756"/>
      <c r="C5" s="756"/>
      <c r="D5" s="756"/>
      <c r="E5" s="756"/>
      <c r="F5" s="756"/>
      <c r="G5" s="756"/>
      <c r="H5" s="756"/>
      <c r="I5" s="756"/>
      <c r="J5" s="756"/>
      <c r="K5" s="756"/>
      <c r="L5" s="756"/>
      <c r="M5" s="756"/>
      <c r="N5" s="756"/>
      <c r="O5" s="756"/>
      <c r="P5" s="757"/>
      <c r="Q5" s="761" t="s">
        <v>370</v>
      </c>
      <c r="R5" s="762"/>
      <c r="S5" s="762"/>
      <c r="T5" s="762"/>
      <c r="U5" s="763"/>
      <c r="V5" s="761" t="s">
        <v>371</v>
      </c>
      <c r="W5" s="762"/>
      <c r="X5" s="762"/>
      <c r="Y5" s="762"/>
      <c r="Z5" s="763"/>
      <c r="AA5" s="761" t="s">
        <v>372</v>
      </c>
      <c r="AB5" s="762"/>
      <c r="AC5" s="762"/>
      <c r="AD5" s="762"/>
      <c r="AE5" s="762"/>
      <c r="AF5" s="767" t="s">
        <v>373</v>
      </c>
      <c r="AG5" s="762"/>
      <c r="AH5" s="762"/>
      <c r="AI5" s="762"/>
      <c r="AJ5" s="768"/>
      <c r="AK5" s="762" t="s">
        <v>374</v>
      </c>
      <c r="AL5" s="762"/>
      <c r="AM5" s="762"/>
      <c r="AN5" s="762"/>
      <c r="AO5" s="763"/>
      <c r="AP5" s="761" t="s">
        <v>375</v>
      </c>
      <c r="AQ5" s="762"/>
      <c r="AR5" s="762"/>
      <c r="AS5" s="762"/>
      <c r="AT5" s="763"/>
      <c r="AU5" s="761" t="s">
        <v>376</v>
      </c>
      <c r="AV5" s="762"/>
      <c r="AW5" s="762"/>
      <c r="AX5" s="762"/>
      <c r="AY5" s="768"/>
      <c r="AZ5" s="228"/>
      <c r="BA5" s="228"/>
      <c r="BB5" s="228"/>
      <c r="BC5" s="228"/>
      <c r="BD5" s="228"/>
      <c r="BE5" s="229"/>
      <c r="BF5" s="229"/>
      <c r="BG5" s="229"/>
      <c r="BH5" s="229"/>
      <c r="BI5" s="229"/>
      <c r="BJ5" s="229"/>
      <c r="BK5" s="229"/>
      <c r="BL5" s="229"/>
      <c r="BM5" s="229"/>
      <c r="BN5" s="229"/>
      <c r="BO5" s="229"/>
      <c r="BP5" s="229"/>
      <c r="BQ5" s="755" t="s">
        <v>377</v>
      </c>
      <c r="BR5" s="756"/>
      <c r="BS5" s="756"/>
      <c r="BT5" s="756"/>
      <c r="BU5" s="756"/>
      <c r="BV5" s="756"/>
      <c r="BW5" s="756"/>
      <c r="BX5" s="756"/>
      <c r="BY5" s="756"/>
      <c r="BZ5" s="756"/>
      <c r="CA5" s="756"/>
      <c r="CB5" s="756"/>
      <c r="CC5" s="756"/>
      <c r="CD5" s="756"/>
      <c r="CE5" s="756"/>
      <c r="CF5" s="756"/>
      <c r="CG5" s="757"/>
      <c r="CH5" s="761" t="s">
        <v>378</v>
      </c>
      <c r="CI5" s="762"/>
      <c r="CJ5" s="762"/>
      <c r="CK5" s="762"/>
      <c r="CL5" s="763"/>
      <c r="CM5" s="761" t="s">
        <v>379</v>
      </c>
      <c r="CN5" s="762"/>
      <c r="CO5" s="762"/>
      <c r="CP5" s="762"/>
      <c r="CQ5" s="763"/>
      <c r="CR5" s="761" t="s">
        <v>380</v>
      </c>
      <c r="CS5" s="762"/>
      <c r="CT5" s="762"/>
      <c r="CU5" s="762"/>
      <c r="CV5" s="763"/>
      <c r="CW5" s="761" t="s">
        <v>381</v>
      </c>
      <c r="CX5" s="762"/>
      <c r="CY5" s="762"/>
      <c r="CZ5" s="762"/>
      <c r="DA5" s="763"/>
      <c r="DB5" s="761" t="s">
        <v>382</v>
      </c>
      <c r="DC5" s="762"/>
      <c r="DD5" s="762"/>
      <c r="DE5" s="762"/>
      <c r="DF5" s="763"/>
      <c r="DG5" s="793" t="s">
        <v>383</v>
      </c>
      <c r="DH5" s="794"/>
      <c r="DI5" s="794"/>
      <c r="DJ5" s="794"/>
      <c r="DK5" s="795"/>
      <c r="DL5" s="793" t="s">
        <v>384</v>
      </c>
      <c r="DM5" s="794"/>
      <c r="DN5" s="794"/>
      <c r="DO5" s="794"/>
      <c r="DP5" s="795"/>
      <c r="DQ5" s="761" t="s">
        <v>385</v>
      </c>
      <c r="DR5" s="762"/>
      <c r="DS5" s="762"/>
      <c r="DT5" s="762"/>
      <c r="DU5" s="763"/>
      <c r="DV5" s="761" t="s">
        <v>376</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6"/>
      <c r="DH6" s="797"/>
      <c r="DI6" s="797"/>
      <c r="DJ6" s="797"/>
      <c r="DK6" s="798"/>
      <c r="DL6" s="796"/>
      <c r="DM6" s="797"/>
      <c r="DN6" s="797"/>
      <c r="DO6" s="797"/>
      <c r="DP6" s="798"/>
      <c r="DQ6" s="764"/>
      <c r="DR6" s="765"/>
      <c r="DS6" s="765"/>
      <c r="DT6" s="765"/>
      <c r="DU6" s="766"/>
      <c r="DV6" s="764"/>
      <c r="DW6" s="765"/>
      <c r="DX6" s="765"/>
      <c r="DY6" s="765"/>
      <c r="DZ6" s="770"/>
      <c r="EA6" s="230"/>
    </row>
    <row r="7" spans="1:131" s="231" customFormat="1" ht="26.25" customHeight="1" thickTop="1" x14ac:dyDescent="0.15">
      <c r="A7" s="232">
        <v>1</v>
      </c>
      <c r="B7" s="777" t="s">
        <v>386</v>
      </c>
      <c r="C7" s="778"/>
      <c r="D7" s="778"/>
      <c r="E7" s="778"/>
      <c r="F7" s="778"/>
      <c r="G7" s="778"/>
      <c r="H7" s="778"/>
      <c r="I7" s="778"/>
      <c r="J7" s="778"/>
      <c r="K7" s="778"/>
      <c r="L7" s="778"/>
      <c r="M7" s="778"/>
      <c r="N7" s="778"/>
      <c r="O7" s="778"/>
      <c r="P7" s="779"/>
      <c r="Q7" s="780">
        <v>227113</v>
      </c>
      <c r="R7" s="781"/>
      <c r="S7" s="781"/>
      <c r="T7" s="781"/>
      <c r="U7" s="781"/>
      <c r="V7" s="781">
        <v>216724</v>
      </c>
      <c r="W7" s="781"/>
      <c r="X7" s="781"/>
      <c r="Y7" s="781"/>
      <c r="Z7" s="781"/>
      <c r="AA7" s="781">
        <v>10389</v>
      </c>
      <c r="AB7" s="781"/>
      <c r="AC7" s="781"/>
      <c r="AD7" s="781"/>
      <c r="AE7" s="782"/>
      <c r="AF7" s="783">
        <v>9414</v>
      </c>
      <c r="AG7" s="784"/>
      <c r="AH7" s="784"/>
      <c r="AI7" s="784"/>
      <c r="AJ7" s="785"/>
      <c r="AK7" s="786">
        <v>4353</v>
      </c>
      <c r="AL7" s="787"/>
      <c r="AM7" s="787"/>
      <c r="AN7" s="787"/>
      <c r="AO7" s="787"/>
      <c r="AP7" s="787">
        <v>197096</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t="s">
        <v>593</v>
      </c>
      <c r="BS7" s="790" t="s">
        <v>580</v>
      </c>
      <c r="BT7" s="791"/>
      <c r="BU7" s="791"/>
      <c r="BV7" s="791"/>
      <c r="BW7" s="791"/>
      <c r="BX7" s="791"/>
      <c r="BY7" s="791"/>
      <c r="BZ7" s="791"/>
      <c r="CA7" s="791"/>
      <c r="CB7" s="791"/>
      <c r="CC7" s="791"/>
      <c r="CD7" s="791"/>
      <c r="CE7" s="791"/>
      <c r="CF7" s="791"/>
      <c r="CG7" s="792"/>
      <c r="CH7" s="771" t="s">
        <v>579</v>
      </c>
      <c r="CI7" s="772"/>
      <c r="CJ7" s="772"/>
      <c r="CK7" s="772"/>
      <c r="CL7" s="773"/>
      <c r="CM7" s="771">
        <v>3</v>
      </c>
      <c r="CN7" s="772"/>
      <c r="CO7" s="772"/>
      <c r="CP7" s="772"/>
      <c r="CQ7" s="773"/>
      <c r="CR7" s="771">
        <v>3</v>
      </c>
      <c r="CS7" s="772"/>
      <c r="CT7" s="772"/>
      <c r="CU7" s="772"/>
      <c r="CV7" s="773"/>
      <c r="CW7" s="771" t="s">
        <v>579</v>
      </c>
      <c r="CX7" s="772"/>
      <c r="CY7" s="772"/>
      <c r="CZ7" s="772"/>
      <c r="DA7" s="773"/>
      <c r="DB7" s="771" t="s">
        <v>579</v>
      </c>
      <c r="DC7" s="772"/>
      <c r="DD7" s="772"/>
      <c r="DE7" s="772"/>
      <c r="DF7" s="773"/>
      <c r="DG7" s="771" t="s">
        <v>579</v>
      </c>
      <c r="DH7" s="772"/>
      <c r="DI7" s="772"/>
      <c r="DJ7" s="772"/>
      <c r="DK7" s="773"/>
      <c r="DL7" s="771" t="s">
        <v>579</v>
      </c>
      <c r="DM7" s="772"/>
      <c r="DN7" s="772"/>
      <c r="DO7" s="772"/>
      <c r="DP7" s="773"/>
      <c r="DQ7" s="771" t="s">
        <v>579</v>
      </c>
      <c r="DR7" s="772"/>
      <c r="DS7" s="772"/>
      <c r="DT7" s="772"/>
      <c r="DU7" s="773"/>
      <c r="DV7" s="774"/>
      <c r="DW7" s="775"/>
      <c r="DX7" s="775"/>
      <c r="DY7" s="775"/>
      <c r="DZ7" s="776"/>
      <c r="EA7" s="230"/>
    </row>
    <row r="8" spans="1:131" s="231" customFormat="1" ht="26.25" customHeight="1" x14ac:dyDescent="0.15">
      <c r="A8" s="234">
        <v>2</v>
      </c>
      <c r="B8" s="812" t="s">
        <v>387</v>
      </c>
      <c r="C8" s="813"/>
      <c r="D8" s="813"/>
      <c r="E8" s="813"/>
      <c r="F8" s="813"/>
      <c r="G8" s="813"/>
      <c r="H8" s="813"/>
      <c r="I8" s="813"/>
      <c r="J8" s="813"/>
      <c r="K8" s="813"/>
      <c r="L8" s="813"/>
      <c r="M8" s="813"/>
      <c r="N8" s="813"/>
      <c r="O8" s="813"/>
      <c r="P8" s="814"/>
      <c r="Q8" s="815">
        <v>125</v>
      </c>
      <c r="R8" s="816"/>
      <c r="S8" s="816"/>
      <c r="T8" s="816"/>
      <c r="U8" s="816"/>
      <c r="V8" s="816">
        <v>58</v>
      </c>
      <c r="W8" s="816"/>
      <c r="X8" s="816"/>
      <c r="Y8" s="816"/>
      <c r="Z8" s="816"/>
      <c r="AA8" s="817">
        <v>67</v>
      </c>
      <c r="AB8" s="818"/>
      <c r="AC8" s="818"/>
      <c r="AD8" s="818"/>
      <c r="AE8" s="819"/>
      <c r="AF8" s="820">
        <v>2</v>
      </c>
      <c r="AG8" s="818"/>
      <c r="AH8" s="818"/>
      <c r="AI8" s="818"/>
      <c r="AJ8" s="819"/>
      <c r="AK8" s="799">
        <v>2</v>
      </c>
      <c r="AL8" s="800"/>
      <c r="AM8" s="800"/>
      <c r="AN8" s="800"/>
      <c r="AO8" s="800"/>
      <c r="AP8" s="800" t="s">
        <v>614</v>
      </c>
      <c r="AQ8" s="800"/>
      <c r="AR8" s="800"/>
      <c r="AS8" s="800"/>
      <c r="AT8" s="800"/>
      <c r="AU8" s="801"/>
      <c r="AV8" s="801"/>
      <c r="AW8" s="801"/>
      <c r="AX8" s="801"/>
      <c r="AY8" s="802"/>
      <c r="AZ8" s="228"/>
      <c r="BA8" s="228"/>
      <c r="BB8" s="228"/>
      <c r="BC8" s="228"/>
      <c r="BD8" s="228"/>
      <c r="BE8" s="229"/>
      <c r="BF8" s="229"/>
      <c r="BG8" s="229"/>
      <c r="BH8" s="229"/>
      <c r="BI8" s="229"/>
      <c r="BJ8" s="229"/>
      <c r="BK8" s="229"/>
      <c r="BL8" s="229"/>
      <c r="BM8" s="229"/>
      <c r="BN8" s="229"/>
      <c r="BO8" s="229"/>
      <c r="BP8" s="229"/>
      <c r="BQ8" s="234">
        <v>2</v>
      </c>
      <c r="BR8" s="235" t="s">
        <v>593</v>
      </c>
      <c r="BS8" s="803" t="s">
        <v>581</v>
      </c>
      <c r="BT8" s="804"/>
      <c r="BU8" s="804"/>
      <c r="BV8" s="804"/>
      <c r="BW8" s="804"/>
      <c r="BX8" s="804"/>
      <c r="BY8" s="804"/>
      <c r="BZ8" s="804"/>
      <c r="CA8" s="804"/>
      <c r="CB8" s="804"/>
      <c r="CC8" s="804"/>
      <c r="CD8" s="804"/>
      <c r="CE8" s="804"/>
      <c r="CF8" s="804"/>
      <c r="CG8" s="805"/>
      <c r="CH8" s="806" t="s">
        <v>579</v>
      </c>
      <c r="CI8" s="807"/>
      <c r="CJ8" s="807"/>
      <c r="CK8" s="807"/>
      <c r="CL8" s="808"/>
      <c r="CM8" s="806">
        <v>27</v>
      </c>
      <c r="CN8" s="807"/>
      <c r="CO8" s="807"/>
      <c r="CP8" s="807"/>
      <c r="CQ8" s="808"/>
      <c r="CR8" s="806">
        <v>10</v>
      </c>
      <c r="CS8" s="807"/>
      <c r="CT8" s="807"/>
      <c r="CU8" s="807"/>
      <c r="CV8" s="808"/>
      <c r="CW8" s="806" t="s">
        <v>579</v>
      </c>
      <c r="CX8" s="807"/>
      <c r="CY8" s="807"/>
      <c r="CZ8" s="807"/>
      <c r="DA8" s="808"/>
      <c r="DB8" s="806">
        <v>1875</v>
      </c>
      <c r="DC8" s="807"/>
      <c r="DD8" s="807"/>
      <c r="DE8" s="807"/>
      <c r="DF8" s="808"/>
      <c r="DG8" s="806">
        <v>99</v>
      </c>
      <c r="DH8" s="807"/>
      <c r="DI8" s="807"/>
      <c r="DJ8" s="807"/>
      <c r="DK8" s="808"/>
      <c r="DL8" s="806" t="s">
        <v>579</v>
      </c>
      <c r="DM8" s="807"/>
      <c r="DN8" s="807"/>
      <c r="DO8" s="807"/>
      <c r="DP8" s="808"/>
      <c r="DQ8" s="806" t="s">
        <v>579</v>
      </c>
      <c r="DR8" s="807"/>
      <c r="DS8" s="807"/>
      <c r="DT8" s="807"/>
      <c r="DU8" s="808"/>
      <c r="DV8" s="809"/>
      <c r="DW8" s="810"/>
      <c r="DX8" s="810"/>
      <c r="DY8" s="810"/>
      <c r="DZ8" s="811"/>
      <c r="EA8" s="230"/>
    </row>
    <row r="9" spans="1:131" s="231" customFormat="1" ht="26.25" customHeight="1" x14ac:dyDescent="0.15">
      <c r="A9" s="234">
        <v>3</v>
      </c>
      <c r="B9" s="812" t="s">
        <v>388</v>
      </c>
      <c r="C9" s="813"/>
      <c r="D9" s="813"/>
      <c r="E9" s="813"/>
      <c r="F9" s="813"/>
      <c r="G9" s="813"/>
      <c r="H9" s="813"/>
      <c r="I9" s="813"/>
      <c r="J9" s="813"/>
      <c r="K9" s="813"/>
      <c r="L9" s="813"/>
      <c r="M9" s="813"/>
      <c r="N9" s="813"/>
      <c r="O9" s="813"/>
      <c r="P9" s="814"/>
      <c r="Q9" s="815">
        <v>1046</v>
      </c>
      <c r="R9" s="816"/>
      <c r="S9" s="816"/>
      <c r="T9" s="816"/>
      <c r="U9" s="816"/>
      <c r="V9" s="816">
        <v>1046</v>
      </c>
      <c r="W9" s="816"/>
      <c r="X9" s="816"/>
      <c r="Y9" s="816"/>
      <c r="Z9" s="816"/>
      <c r="AA9" s="817" t="s">
        <v>579</v>
      </c>
      <c r="AB9" s="818"/>
      <c r="AC9" s="818"/>
      <c r="AD9" s="818"/>
      <c r="AE9" s="819"/>
      <c r="AF9" s="820" t="s">
        <v>389</v>
      </c>
      <c r="AG9" s="818"/>
      <c r="AH9" s="818"/>
      <c r="AI9" s="818"/>
      <c r="AJ9" s="819"/>
      <c r="AK9" s="799">
        <v>1036</v>
      </c>
      <c r="AL9" s="800"/>
      <c r="AM9" s="800"/>
      <c r="AN9" s="800"/>
      <c r="AO9" s="800"/>
      <c r="AP9" s="800" t="s">
        <v>615</v>
      </c>
      <c r="AQ9" s="800"/>
      <c r="AR9" s="800"/>
      <c r="AS9" s="800"/>
      <c r="AT9" s="800"/>
      <c r="AU9" s="801"/>
      <c r="AV9" s="801"/>
      <c r="AW9" s="801"/>
      <c r="AX9" s="801"/>
      <c r="AY9" s="802"/>
      <c r="AZ9" s="228"/>
      <c r="BA9" s="228"/>
      <c r="BB9" s="228"/>
      <c r="BC9" s="228"/>
      <c r="BD9" s="228"/>
      <c r="BE9" s="229"/>
      <c r="BF9" s="229"/>
      <c r="BG9" s="229"/>
      <c r="BH9" s="229"/>
      <c r="BI9" s="229"/>
      <c r="BJ9" s="229"/>
      <c r="BK9" s="229"/>
      <c r="BL9" s="229"/>
      <c r="BM9" s="229"/>
      <c r="BN9" s="229"/>
      <c r="BO9" s="229"/>
      <c r="BP9" s="229"/>
      <c r="BQ9" s="234">
        <v>3</v>
      </c>
      <c r="BR9" s="235"/>
      <c r="BS9" s="803" t="s">
        <v>582</v>
      </c>
      <c r="BT9" s="804"/>
      <c r="BU9" s="804"/>
      <c r="BV9" s="804"/>
      <c r="BW9" s="804"/>
      <c r="BX9" s="804"/>
      <c r="BY9" s="804"/>
      <c r="BZ9" s="804"/>
      <c r="CA9" s="804"/>
      <c r="CB9" s="804"/>
      <c r="CC9" s="804"/>
      <c r="CD9" s="804"/>
      <c r="CE9" s="804"/>
      <c r="CF9" s="804"/>
      <c r="CG9" s="805"/>
      <c r="CH9" s="806">
        <v>-12</v>
      </c>
      <c r="CI9" s="807"/>
      <c r="CJ9" s="807"/>
      <c r="CK9" s="807"/>
      <c r="CL9" s="808"/>
      <c r="CM9" s="806">
        <v>753</v>
      </c>
      <c r="CN9" s="807"/>
      <c r="CO9" s="807"/>
      <c r="CP9" s="807"/>
      <c r="CQ9" s="808"/>
      <c r="CR9" s="806">
        <v>10</v>
      </c>
      <c r="CS9" s="807"/>
      <c r="CT9" s="807"/>
      <c r="CU9" s="807"/>
      <c r="CV9" s="808"/>
      <c r="CW9" s="806">
        <v>68</v>
      </c>
      <c r="CX9" s="807"/>
      <c r="CY9" s="807"/>
      <c r="CZ9" s="807"/>
      <c r="DA9" s="808"/>
      <c r="DB9" s="806" t="s">
        <v>514</v>
      </c>
      <c r="DC9" s="807"/>
      <c r="DD9" s="807"/>
      <c r="DE9" s="807"/>
      <c r="DF9" s="808"/>
      <c r="DG9" s="806" t="s">
        <v>514</v>
      </c>
      <c r="DH9" s="807"/>
      <c r="DI9" s="807"/>
      <c r="DJ9" s="807"/>
      <c r="DK9" s="808"/>
      <c r="DL9" s="806" t="s">
        <v>514</v>
      </c>
      <c r="DM9" s="807"/>
      <c r="DN9" s="807"/>
      <c r="DO9" s="807"/>
      <c r="DP9" s="808"/>
      <c r="DQ9" s="806" t="s">
        <v>514</v>
      </c>
      <c r="DR9" s="807"/>
      <c r="DS9" s="807"/>
      <c r="DT9" s="807"/>
      <c r="DU9" s="808"/>
      <c r="DV9" s="803"/>
      <c r="DW9" s="804"/>
      <c r="DX9" s="804"/>
      <c r="DY9" s="804"/>
      <c r="DZ9" s="821"/>
      <c r="EA9" s="230"/>
    </row>
    <row r="10" spans="1:131" s="231" customFormat="1" ht="26.25" customHeight="1" x14ac:dyDescent="0.15">
      <c r="A10" s="234">
        <v>4</v>
      </c>
      <c r="B10" s="812"/>
      <c r="C10" s="813"/>
      <c r="D10" s="813"/>
      <c r="E10" s="813"/>
      <c r="F10" s="813"/>
      <c r="G10" s="813"/>
      <c r="H10" s="813"/>
      <c r="I10" s="813"/>
      <c r="J10" s="813"/>
      <c r="K10" s="813"/>
      <c r="L10" s="813"/>
      <c r="M10" s="813"/>
      <c r="N10" s="813"/>
      <c r="O10" s="813"/>
      <c r="P10" s="814"/>
      <c r="Q10" s="815"/>
      <c r="R10" s="816"/>
      <c r="S10" s="816"/>
      <c r="T10" s="816"/>
      <c r="U10" s="816"/>
      <c r="V10" s="816"/>
      <c r="W10" s="816"/>
      <c r="X10" s="816"/>
      <c r="Y10" s="816"/>
      <c r="Z10" s="816"/>
      <c r="AA10" s="816"/>
      <c r="AB10" s="816"/>
      <c r="AC10" s="816"/>
      <c r="AD10" s="816"/>
      <c r="AE10" s="817"/>
      <c r="AF10" s="820"/>
      <c r="AG10" s="818"/>
      <c r="AH10" s="818"/>
      <c r="AI10" s="818"/>
      <c r="AJ10" s="819"/>
      <c r="AK10" s="799"/>
      <c r="AL10" s="800"/>
      <c r="AM10" s="800"/>
      <c r="AN10" s="800"/>
      <c r="AO10" s="800"/>
      <c r="AP10" s="800"/>
      <c r="AQ10" s="800"/>
      <c r="AR10" s="800"/>
      <c r="AS10" s="800"/>
      <c r="AT10" s="800"/>
      <c r="AU10" s="801"/>
      <c r="AV10" s="801"/>
      <c r="AW10" s="801"/>
      <c r="AX10" s="801"/>
      <c r="AY10" s="802"/>
      <c r="AZ10" s="228"/>
      <c r="BA10" s="228"/>
      <c r="BB10" s="228"/>
      <c r="BC10" s="228"/>
      <c r="BD10" s="228"/>
      <c r="BE10" s="229"/>
      <c r="BF10" s="229"/>
      <c r="BG10" s="229"/>
      <c r="BH10" s="229"/>
      <c r="BI10" s="229"/>
      <c r="BJ10" s="229"/>
      <c r="BK10" s="229"/>
      <c r="BL10" s="229"/>
      <c r="BM10" s="229"/>
      <c r="BN10" s="229"/>
      <c r="BO10" s="229"/>
      <c r="BP10" s="229"/>
      <c r="BQ10" s="234">
        <v>4</v>
      </c>
      <c r="BR10" s="235"/>
      <c r="BS10" s="803" t="s">
        <v>583</v>
      </c>
      <c r="BT10" s="804"/>
      <c r="BU10" s="804"/>
      <c r="BV10" s="804"/>
      <c r="BW10" s="804"/>
      <c r="BX10" s="804"/>
      <c r="BY10" s="804"/>
      <c r="BZ10" s="804"/>
      <c r="CA10" s="804"/>
      <c r="CB10" s="804"/>
      <c r="CC10" s="804"/>
      <c r="CD10" s="804"/>
      <c r="CE10" s="804"/>
      <c r="CF10" s="804"/>
      <c r="CG10" s="805"/>
      <c r="CH10" s="806">
        <v>16</v>
      </c>
      <c r="CI10" s="807"/>
      <c r="CJ10" s="807"/>
      <c r="CK10" s="807"/>
      <c r="CL10" s="808"/>
      <c r="CM10" s="806">
        <v>219</v>
      </c>
      <c r="CN10" s="807"/>
      <c r="CO10" s="807"/>
      <c r="CP10" s="807"/>
      <c r="CQ10" s="808"/>
      <c r="CR10" s="806">
        <v>30</v>
      </c>
      <c r="CS10" s="807"/>
      <c r="CT10" s="807"/>
      <c r="CU10" s="807"/>
      <c r="CV10" s="808"/>
      <c r="CW10" s="806">
        <v>41</v>
      </c>
      <c r="CX10" s="807"/>
      <c r="CY10" s="807"/>
      <c r="CZ10" s="807"/>
      <c r="DA10" s="808"/>
      <c r="DB10" s="806" t="s">
        <v>579</v>
      </c>
      <c r="DC10" s="807"/>
      <c r="DD10" s="807"/>
      <c r="DE10" s="807"/>
      <c r="DF10" s="808"/>
      <c r="DG10" s="806" t="s">
        <v>579</v>
      </c>
      <c r="DH10" s="807"/>
      <c r="DI10" s="807"/>
      <c r="DJ10" s="807"/>
      <c r="DK10" s="808"/>
      <c r="DL10" s="806" t="s">
        <v>579</v>
      </c>
      <c r="DM10" s="807"/>
      <c r="DN10" s="807"/>
      <c r="DO10" s="807"/>
      <c r="DP10" s="808"/>
      <c r="DQ10" s="806" t="s">
        <v>579</v>
      </c>
      <c r="DR10" s="807"/>
      <c r="DS10" s="807"/>
      <c r="DT10" s="807"/>
      <c r="DU10" s="808"/>
      <c r="DV10" s="803"/>
      <c r="DW10" s="804"/>
      <c r="DX10" s="804"/>
      <c r="DY10" s="804"/>
      <c r="DZ10" s="821"/>
      <c r="EA10" s="230"/>
    </row>
    <row r="11" spans="1:131" s="231" customFormat="1" ht="26.25" customHeight="1" x14ac:dyDescent="0.15">
      <c r="A11" s="234">
        <v>5</v>
      </c>
      <c r="B11" s="812"/>
      <c r="C11" s="813"/>
      <c r="D11" s="813"/>
      <c r="E11" s="813"/>
      <c r="F11" s="813"/>
      <c r="G11" s="813"/>
      <c r="H11" s="813"/>
      <c r="I11" s="813"/>
      <c r="J11" s="813"/>
      <c r="K11" s="813"/>
      <c r="L11" s="813"/>
      <c r="M11" s="813"/>
      <c r="N11" s="813"/>
      <c r="O11" s="813"/>
      <c r="P11" s="814"/>
      <c r="Q11" s="815"/>
      <c r="R11" s="816"/>
      <c r="S11" s="816"/>
      <c r="T11" s="816"/>
      <c r="U11" s="816"/>
      <c r="V11" s="816"/>
      <c r="W11" s="816"/>
      <c r="X11" s="816"/>
      <c r="Y11" s="816"/>
      <c r="Z11" s="816"/>
      <c r="AA11" s="816"/>
      <c r="AB11" s="816"/>
      <c r="AC11" s="816"/>
      <c r="AD11" s="816"/>
      <c r="AE11" s="817"/>
      <c r="AF11" s="820"/>
      <c r="AG11" s="818"/>
      <c r="AH11" s="818"/>
      <c r="AI11" s="818"/>
      <c r="AJ11" s="819"/>
      <c r="AK11" s="799"/>
      <c r="AL11" s="800"/>
      <c r="AM11" s="800"/>
      <c r="AN11" s="800"/>
      <c r="AO11" s="800"/>
      <c r="AP11" s="800"/>
      <c r="AQ11" s="800"/>
      <c r="AR11" s="800"/>
      <c r="AS11" s="800"/>
      <c r="AT11" s="800"/>
      <c r="AU11" s="801"/>
      <c r="AV11" s="801"/>
      <c r="AW11" s="801"/>
      <c r="AX11" s="801"/>
      <c r="AY11" s="802"/>
      <c r="AZ11" s="228"/>
      <c r="BA11" s="228"/>
      <c r="BB11" s="228"/>
      <c r="BC11" s="228"/>
      <c r="BD11" s="228"/>
      <c r="BE11" s="229"/>
      <c r="BF11" s="229"/>
      <c r="BG11" s="229"/>
      <c r="BH11" s="229"/>
      <c r="BI11" s="229"/>
      <c r="BJ11" s="229"/>
      <c r="BK11" s="229"/>
      <c r="BL11" s="229"/>
      <c r="BM11" s="229"/>
      <c r="BN11" s="229"/>
      <c r="BO11" s="229"/>
      <c r="BP11" s="229"/>
      <c r="BQ11" s="234">
        <v>5</v>
      </c>
      <c r="BR11" s="235"/>
      <c r="BS11" s="803" t="s">
        <v>584</v>
      </c>
      <c r="BT11" s="804"/>
      <c r="BU11" s="804"/>
      <c r="BV11" s="804"/>
      <c r="BW11" s="804"/>
      <c r="BX11" s="804"/>
      <c r="BY11" s="804"/>
      <c r="BZ11" s="804"/>
      <c r="CA11" s="804"/>
      <c r="CB11" s="804"/>
      <c r="CC11" s="804"/>
      <c r="CD11" s="804"/>
      <c r="CE11" s="804"/>
      <c r="CF11" s="804"/>
      <c r="CG11" s="805"/>
      <c r="CH11" s="806">
        <v>20</v>
      </c>
      <c r="CI11" s="807"/>
      <c r="CJ11" s="807"/>
      <c r="CK11" s="807"/>
      <c r="CL11" s="808"/>
      <c r="CM11" s="806">
        <v>458</v>
      </c>
      <c r="CN11" s="807"/>
      <c r="CO11" s="807"/>
      <c r="CP11" s="807"/>
      <c r="CQ11" s="808"/>
      <c r="CR11" s="806">
        <v>300</v>
      </c>
      <c r="CS11" s="807"/>
      <c r="CT11" s="807"/>
      <c r="CU11" s="807"/>
      <c r="CV11" s="808"/>
      <c r="CW11" s="806">
        <v>225</v>
      </c>
      <c r="CX11" s="807"/>
      <c r="CY11" s="807"/>
      <c r="CZ11" s="807"/>
      <c r="DA11" s="808"/>
      <c r="DB11" s="806" t="s">
        <v>514</v>
      </c>
      <c r="DC11" s="807"/>
      <c r="DD11" s="807"/>
      <c r="DE11" s="807"/>
      <c r="DF11" s="808"/>
      <c r="DG11" s="806" t="s">
        <v>514</v>
      </c>
      <c r="DH11" s="807"/>
      <c r="DI11" s="807"/>
      <c r="DJ11" s="807"/>
      <c r="DK11" s="808"/>
      <c r="DL11" s="806" t="s">
        <v>514</v>
      </c>
      <c r="DM11" s="807"/>
      <c r="DN11" s="807"/>
      <c r="DO11" s="807"/>
      <c r="DP11" s="808"/>
      <c r="DQ11" s="806" t="s">
        <v>514</v>
      </c>
      <c r="DR11" s="807"/>
      <c r="DS11" s="807"/>
      <c r="DT11" s="807"/>
      <c r="DU11" s="808"/>
      <c r="DV11" s="803"/>
      <c r="DW11" s="804"/>
      <c r="DX11" s="804"/>
      <c r="DY11" s="804"/>
      <c r="DZ11" s="821"/>
      <c r="EA11" s="230"/>
    </row>
    <row r="12" spans="1:131" s="231" customFormat="1" ht="26.25" customHeight="1" x14ac:dyDescent="0.15">
      <c r="A12" s="234">
        <v>6</v>
      </c>
      <c r="B12" s="812"/>
      <c r="C12" s="813"/>
      <c r="D12" s="813"/>
      <c r="E12" s="813"/>
      <c r="F12" s="813"/>
      <c r="G12" s="813"/>
      <c r="H12" s="813"/>
      <c r="I12" s="813"/>
      <c r="J12" s="813"/>
      <c r="K12" s="813"/>
      <c r="L12" s="813"/>
      <c r="M12" s="813"/>
      <c r="N12" s="813"/>
      <c r="O12" s="813"/>
      <c r="P12" s="814"/>
      <c r="Q12" s="815"/>
      <c r="R12" s="816"/>
      <c r="S12" s="816"/>
      <c r="T12" s="816"/>
      <c r="U12" s="816"/>
      <c r="V12" s="816"/>
      <c r="W12" s="816"/>
      <c r="X12" s="816"/>
      <c r="Y12" s="816"/>
      <c r="Z12" s="816"/>
      <c r="AA12" s="816"/>
      <c r="AB12" s="816"/>
      <c r="AC12" s="816"/>
      <c r="AD12" s="816"/>
      <c r="AE12" s="817"/>
      <c r="AF12" s="820"/>
      <c r="AG12" s="818"/>
      <c r="AH12" s="818"/>
      <c r="AI12" s="818"/>
      <c r="AJ12" s="819"/>
      <c r="AK12" s="799"/>
      <c r="AL12" s="800"/>
      <c r="AM12" s="800"/>
      <c r="AN12" s="800"/>
      <c r="AO12" s="800"/>
      <c r="AP12" s="800"/>
      <c r="AQ12" s="800"/>
      <c r="AR12" s="800"/>
      <c r="AS12" s="800"/>
      <c r="AT12" s="800"/>
      <c r="AU12" s="801"/>
      <c r="AV12" s="801"/>
      <c r="AW12" s="801"/>
      <c r="AX12" s="801"/>
      <c r="AY12" s="802"/>
      <c r="AZ12" s="228"/>
      <c r="BA12" s="228"/>
      <c r="BB12" s="228"/>
      <c r="BC12" s="228"/>
      <c r="BD12" s="228"/>
      <c r="BE12" s="229"/>
      <c r="BF12" s="229"/>
      <c r="BG12" s="229"/>
      <c r="BH12" s="229"/>
      <c r="BI12" s="229"/>
      <c r="BJ12" s="229"/>
      <c r="BK12" s="229"/>
      <c r="BL12" s="229"/>
      <c r="BM12" s="229"/>
      <c r="BN12" s="229"/>
      <c r="BO12" s="229"/>
      <c r="BP12" s="229"/>
      <c r="BQ12" s="234">
        <v>6</v>
      </c>
      <c r="BR12" s="235"/>
      <c r="BS12" s="803" t="s">
        <v>585</v>
      </c>
      <c r="BT12" s="804"/>
      <c r="BU12" s="804"/>
      <c r="BV12" s="804"/>
      <c r="BW12" s="804"/>
      <c r="BX12" s="804"/>
      <c r="BY12" s="804"/>
      <c r="BZ12" s="804"/>
      <c r="CA12" s="804"/>
      <c r="CB12" s="804"/>
      <c r="CC12" s="804"/>
      <c r="CD12" s="804"/>
      <c r="CE12" s="804"/>
      <c r="CF12" s="804"/>
      <c r="CG12" s="805"/>
      <c r="CH12" s="806">
        <v>2</v>
      </c>
      <c r="CI12" s="807"/>
      <c r="CJ12" s="807"/>
      <c r="CK12" s="807"/>
      <c r="CL12" s="808"/>
      <c r="CM12" s="806">
        <v>132</v>
      </c>
      <c r="CN12" s="807"/>
      <c r="CO12" s="807"/>
      <c r="CP12" s="807"/>
      <c r="CQ12" s="808"/>
      <c r="CR12" s="806">
        <v>40</v>
      </c>
      <c r="CS12" s="807"/>
      <c r="CT12" s="807"/>
      <c r="CU12" s="807"/>
      <c r="CV12" s="808"/>
      <c r="CW12" s="806" t="s">
        <v>514</v>
      </c>
      <c r="CX12" s="807"/>
      <c r="CY12" s="807"/>
      <c r="CZ12" s="807"/>
      <c r="DA12" s="808"/>
      <c r="DB12" s="806" t="s">
        <v>514</v>
      </c>
      <c r="DC12" s="807"/>
      <c r="DD12" s="807"/>
      <c r="DE12" s="807"/>
      <c r="DF12" s="808"/>
      <c r="DG12" s="806" t="s">
        <v>514</v>
      </c>
      <c r="DH12" s="807"/>
      <c r="DI12" s="807"/>
      <c r="DJ12" s="807"/>
      <c r="DK12" s="808"/>
      <c r="DL12" s="806" t="s">
        <v>514</v>
      </c>
      <c r="DM12" s="807"/>
      <c r="DN12" s="807"/>
      <c r="DO12" s="807"/>
      <c r="DP12" s="808"/>
      <c r="DQ12" s="806" t="s">
        <v>514</v>
      </c>
      <c r="DR12" s="807"/>
      <c r="DS12" s="807"/>
      <c r="DT12" s="807"/>
      <c r="DU12" s="808"/>
      <c r="DV12" s="803"/>
      <c r="DW12" s="804"/>
      <c r="DX12" s="804"/>
      <c r="DY12" s="804"/>
      <c r="DZ12" s="821"/>
      <c r="EA12" s="230"/>
    </row>
    <row r="13" spans="1:131" s="231" customFormat="1" ht="26.25" customHeight="1" x14ac:dyDescent="0.15">
      <c r="A13" s="234">
        <v>7</v>
      </c>
      <c r="B13" s="812"/>
      <c r="C13" s="813"/>
      <c r="D13" s="813"/>
      <c r="E13" s="813"/>
      <c r="F13" s="813"/>
      <c r="G13" s="813"/>
      <c r="H13" s="813"/>
      <c r="I13" s="813"/>
      <c r="J13" s="813"/>
      <c r="K13" s="813"/>
      <c r="L13" s="813"/>
      <c r="M13" s="813"/>
      <c r="N13" s="813"/>
      <c r="O13" s="813"/>
      <c r="P13" s="814"/>
      <c r="Q13" s="815"/>
      <c r="R13" s="816"/>
      <c r="S13" s="816"/>
      <c r="T13" s="816"/>
      <c r="U13" s="816"/>
      <c r="V13" s="816"/>
      <c r="W13" s="816"/>
      <c r="X13" s="816"/>
      <c r="Y13" s="816"/>
      <c r="Z13" s="816"/>
      <c r="AA13" s="816"/>
      <c r="AB13" s="816"/>
      <c r="AC13" s="816"/>
      <c r="AD13" s="816"/>
      <c r="AE13" s="817"/>
      <c r="AF13" s="820"/>
      <c r="AG13" s="818"/>
      <c r="AH13" s="818"/>
      <c r="AI13" s="818"/>
      <c r="AJ13" s="819"/>
      <c r="AK13" s="799"/>
      <c r="AL13" s="800"/>
      <c r="AM13" s="800"/>
      <c r="AN13" s="800"/>
      <c r="AO13" s="800"/>
      <c r="AP13" s="800"/>
      <c r="AQ13" s="800"/>
      <c r="AR13" s="800"/>
      <c r="AS13" s="800"/>
      <c r="AT13" s="800"/>
      <c r="AU13" s="801"/>
      <c r="AV13" s="801"/>
      <c r="AW13" s="801"/>
      <c r="AX13" s="801"/>
      <c r="AY13" s="802"/>
      <c r="AZ13" s="228"/>
      <c r="BA13" s="228"/>
      <c r="BB13" s="228"/>
      <c r="BC13" s="228"/>
      <c r="BD13" s="228"/>
      <c r="BE13" s="229"/>
      <c r="BF13" s="229"/>
      <c r="BG13" s="229"/>
      <c r="BH13" s="229"/>
      <c r="BI13" s="229"/>
      <c r="BJ13" s="229"/>
      <c r="BK13" s="229"/>
      <c r="BL13" s="229"/>
      <c r="BM13" s="229"/>
      <c r="BN13" s="229"/>
      <c r="BO13" s="229"/>
      <c r="BP13" s="229"/>
      <c r="BQ13" s="234">
        <v>7</v>
      </c>
      <c r="BR13" s="235"/>
      <c r="BS13" s="803" t="s">
        <v>586</v>
      </c>
      <c r="BT13" s="804"/>
      <c r="BU13" s="804"/>
      <c r="BV13" s="804"/>
      <c r="BW13" s="804"/>
      <c r="BX13" s="804"/>
      <c r="BY13" s="804"/>
      <c r="BZ13" s="804"/>
      <c r="CA13" s="804"/>
      <c r="CB13" s="804"/>
      <c r="CC13" s="804"/>
      <c r="CD13" s="804"/>
      <c r="CE13" s="804"/>
      <c r="CF13" s="804"/>
      <c r="CG13" s="805"/>
      <c r="CH13" s="806">
        <v>48</v>
      </c>
      <c r="CI13" s="807"/>
      <c r="CJ13" s="807"/>
      <c r="CK13" s="807"/>
      <c r="CL13" s="808"/>
      <c r="CM13" s="806">
        <v>2093</v>
      </c>
      <c r="CN13" s="807"/>
      <c r="CO13" s="807"/>
      <c r="CP13" s="807"/>
      <c r="CQ13" s="808"/>
      <c r="CR13" s="806">
        <v>90</v>
      </c>
      <c r="CS13" s="807"/>
      <c r="CT13" s="807"/>
      <c r="CU13" s="807"/>
      <c r="CV13" s="808"/>
      <c r="CW13" s="806" t="s">
        <v>514</v>
      </c>
      <c r="CX13" s="807"/>
      <c r="CY13" s="807"/>
      <c r="CZ13" s="807"/>
      <c r="DA13" s="808"/>
      <c r="DB13" s="806" t="s">
        <v>514</v>
      </c>
      <c r="DC13" s="807"/>
      <c r="DD13" s="807"/>
      <c r="DE13" s="807"/>
      <c r="DF13" s="808"/>
      <c r="DG13" s="806" t="s">
        <v>514</v>
      </c>
      <c r="DH13" s="807"/>
      <c r="DI13" s="807"/>
      <c r="DJ13" s="807"/>
      <c r="DK13" s="808"/>
      <c r="DL13" s="806" t="s">
        <v>514</v>
      </c>
      <c r="DM13" s="807"/>
      <c r="DN13" s="807"/>
      <c r="DO13" s="807"/>
      <c r="DP13" s="808"/>
      <c r="DQ13" s="806" t="s">
        <v>514</v>
      </c>
      <c r="DR13" s="807"/>
      <c r="DS13" s="807"/>
      <c r="DT13" s="807"/>
      <c r="DU13" s="808"/>
      <c r="DV13" s="803"/>
      <c r="DW13" s="804"/>
      <c r="DX13" s="804"/>
      <c r="DY13" s="804"/>
      <c r="DZ13" s="821"/>
      <c r="EA13" s="230"/>
    </row>
    <row r="14" spans="1:131" s="231" customFormat="1" ht="26.25" customHeight="1" x14ac:dyDescent="0.15">
      <c r="A14" s="234">
        <v>8</v>
      </c>
      <c r="B14" s="812"/>
      <c r="C14" s="813"/>
      <c r="D14" s="813"/>
      <c r="E14" s="813"/>
      <c r="F14" s="813"/>
      <c r="G14" s="813"/>
      <c r="H14" s="813"/>
      <c r="I14" s="813"/>
      <c r="J14" s="813"/>
      <c r="K14" s="813"/>
      <c r="L14" s="813"/>
      <c r="M14" s="813"/>
      <c r="N14" s="813"/>
      <c r="O14" s="813"/>
      <c r="P14" s="814"/>
      <c r="Q14" s="815"/>
      <c r="R14" s="816"/>
      <c r="S14" s="816"/>
      <c r="T14" s="816"/>
      <c r="U14" s="816"/>
      <c r="V14" s="816"/>
      <c r="W14" s="816"/>
      <c r="X14" s="816"/>
      <c r="Y14" s="816"/>
      <c r="Z14" s="816"/>
      <c r="AA14" s="816"/>
      <c r="AB14" s="816"/>
      <c r="AC14" s="816"/>
      <c r="AD14" s="816"/>
      <c r="AE14" s="817"/>
      <c r="AF14" s="820"/>
      <c r="AG14" s="818"/>
      <c r="AH14" s="818"/>
      <c r="AI14" s="818"/>
      <c r="AJ14" s="819"/>
      <c r="AK14" s="799"/>
      <c r="AL14" s="800"/>
      <c r="AM14" s="800"/>
      <c r="AN14" s="800"/>
      <c r="AO14" s="800"/>
      <c r="AP14" s="800"/>
      <c r="AQ14" s="800"/>
      <c r="AR14" s="800"/>
      <c r="AS14" s="800"/>
      <c r="AT14" s="800"/>
      <c r="AU14" s="801"/>
      <c r="AV14" s="801"/>
      <c r="AW14" s="801"/>
      <c r="AX14" s="801"/>
      <c r="AY14" s="802"/>
      <c r="AZ14" s="228"/>
      <c r="BA14" s="228"/>
      <c r="BB14" s="228"/>
      <c r="BC14" s="228"/>
      <c r="BD14" s="228"/>
      <c r="BE14" s="229"/>
      <c r="BF14" s="229"/>
      <c r="BG14" s="229"/>
      <c r="BH14" s="229"/>
      <c r="BI14" s="229"/>
      <c r="BJ14" s="229"/>
      <c r="BK14" s="229"/>
      <c r="BL14" s="229"/>
      <c r="BM14" s="229"/>
      <c r="BN14" s="229"/>
      <c r="BO14" s="229"/>
      <c r="BP14" s="229"/>
      <c r="BQ14" s="234">
        <v>8</v>
      </c>
      <c r="BR14" s="235"/>
      <c r="BS14" s="803" t="s">
        <v>587</v>
      </c>
      <c r="BT14" s="804"/>
      <c r="BU14" s="804"/>
      <c r="BV14" s="804"/>
      <c r="BW14" s="804"/>
      <c r="BX14" s="804"/>
      <c r="BY14" s="804"/>
      <c r="BZ14" s="804"/>
      <c r="CA14" s="804"/>
      <c r="CB14" s="804"/>
      <c r="CC14" s="804"/>
      <c r="CD14" s="804"/>
      <c r="CE14" s="804"/>
      <c r="CF14" s="804"/>
      <c r="CG14" s="805"/>
      <c r="CH14" s="806">
        <v>-35</v>
      </c>
      <c r="CI14" s="807"/>
      <c r="CJ14" s="807"/>
      <c r="CK14" s="807"/>
      <c r="CL14" s="808"/>
      <c r="CM14" s="806">
        <v>1868</v>
      </c>
      <c r="CN14" s="807"/>
      <c r="CO14" s="807"/>
      <c r="CP14" s="807"/>
      <c r="CQ14" s="808"/>
      <c r="CR14" s="806">
        <v>300</v>
      </c>
      <c r="CS14" s="807"/>
      <c r="CT14" s="807"/>
      <c r="CU14" s="807"/>
      <c r="CV14" s="808"/>
      <c r="CW14" s="806">
        <v>51</v>
      </c>
      <c r="CX14" s="807"/>
      <c r="CY14" s="807"/>
      <c r="CZ14" s="807"/>
      <c r="DA14" s="808"/>
      <c r="DB14" s="806" t="s">
        <v>514</v>
      </c>
      <c r="DC14" s="807"/>
      <c r="DD14" s="807"/>
      <c r="DE14" s="807"/>
      <c r="DF14" s="808"/>
      <c r="DG14" s="806" t="s">
        <v>514</v>
      </c>
      <c r="DH14" s="807"/>
      <c r="DI14" s="807"/>
      <c r="DJ14" s="807"/>
      <c r="DK14" s="808"/>
      <c r="DL14" s="806" t="s">
        <v>514</v>
      </c>
      <c r="DM14" s="807"/>
      <c r="DN14" s="807"/>
      <c r="DO14" s="807"/>
      <c r="DP14" s="808"/>
      <c r="DQ14" s="806" t="s">
        <v>514</v>
      </c>
      <c r="DR14" s="807"/>
      <c r="DS14" s="807"/>
      <c r="DT14" s="807"/>
      <c r="DU14" s="808"/>
      <c r="DV14" s="803"/>
      <c r="DW14" s="804"/>
      <c r="DX14" s="804"/>
      <c r="DY14" s="804"/>
      <c r="DZ14" s="821"/>
      <c r="EA14" s="230"/>
    </row>
    <row r="15" spans="1:131" s="231" customFormat="1" ht="26.25" customHeight="1" x14ac:dyDescent="0.15">
      <c r="A15" s="234">
        <v>9</v>
      </c>
      <c r="B15" s="812"/>
      <c r="C15" s="813"/>
      <c r="D15" s="813"/>
      <c r="E15" s="813"/>
      <c r="F15" s="813"/>
      <c r="G15" s="813"/>
      <c r="H15" s="813"/>
      <c r="I15" s="813"/>
      <c r="J15" s="813"/>
      <c r="K15" s="813"/>
      <c r="L15" s="813"/>
      <c r="M15" s="813"/>
      <c r="N15" s="813"/>
      <c r="O15" s="813"/>
      <c r="P15" s="814"/>
      <c r="Q15" s="815"/>
      <c r="R15" s="816"/>
      <c r="S15" s="816"/>
      <c r="T15" s="816"/>
      <c r="U15" s="816"/>
      <c r="V15" s="816"/>
      <c r="W15" s="816"/>
      <c r="X15" s="816"/>
      <c r="Y15" s="816"/>
      <c r="Z15" s="816"/>
      <c r="AA15" s="816"/>
      <c r="AB15" s="816"/>
      <c r="AC15" s="816"/>
      <c r="AD15" s="816"/>
      <c r="AE15" s="817"/>
      <c r="AF15" s="820"/>
      <c r="AG15" s="818"/>
      <c r="AH15" s="818"/>
      <c r="AI15" s="818"/>
      <c r="AJ15" s="819"/>
      <c r="AK15" s="799"/>
      <c r="AL15" s="800"/>
      <c r="AM15" s="800"/>
      <c r="AN15" s="800"/>
      <c r="AO15" s="800"/>
      <c r="AP15" s="800"/>
      <c r="AQ15" s="800"/>
      <c r="AR15" s="800"/>
      <c r="AS15" s="800"/>
      <c r="AT15" s="800"/>
      <c r="AU15" s="801"/>
      <c r="AV15" s="801"/>
      <c r="AW15" s="801"/>
      <c r="AX15" s="801"/>
      <c r="AY15" s="802"/>
      <c r="AZ15" s="228"/>
      <c r="BA15" s="228"/>
      <c r="BB15" s="228"/>
      <c r="BC15" s="228"/>
      <c r="BD15" s="228"/>
      <c r="BE15" s="229"/>
      <c r="BF15" s="229"/>
      <c r="BG15" s="229"/>
      <c r="BH15" s="229"/>
      <c r="BI15" s="229"/>
      <c r="BJ15" s="229"/>
      <c r="BK15" s="229"/>
      <c r="BL15" s="229"/>
      <c r="BM15" s="229"/>
      <c r="BN15" s="229"/>
      <c r="BO15" s="229"/>
      <c r="BP15" s="229"/>
      <c r="BQ15" s="234">
        <v>9</v>
      </c>
      <c r="BR15" s="235"/>
      <c r="BS15" s="803" t="s">
        <v>588</v>
      </c>
      <c r="BT15" s="804"/>
      <c r="BU15" s="804"/>
      <c r="BV15" s="804"/>
      <c r="BW15" s="804"/>
      <c r="BX15" s="804"/>
      <c r="BY15" s="804"/>
      <c r="BZ15" s="804"/>
      <c r="CA15" s="804"/>
      <c r="CB15" s="804"/>
      <c r="CC15" s="804"/>
      <c r="CD15" s="804"/>
      <c r="CE15" s="804"/>
      <c r="CF15" s="804"/>
      <c r="CG15" s="805"/>
      <c r="CH15" s="806">
        <v>12</v>
      </c>
      <c r="CI15" s="807"/>
      <c r="CJ15" s="807"/>
      <c r="CK15" s="807"/>
      <c r="CL15" s="808"/>
      <c r="CM15" s="806">
        <v>681</v>
      </c>
      <c r="CN15" s="807"/>
      <c r="CO15" s="807"/>
      <c r="CP15" s="807"/>
      <c r="CQ15" s="808"/>
      <c r="CR15" s="806">
        <v>27</v>
      </c>
      <c r="CS15" s="807"/>
      <c r="CT15" s="807"/>
      <c r="CU15" s="807"/>
      <c r="CV15" s="808"/>
      <c r="CW15" s="806">
        <v>9</v>
      </c>
      <c r="CX15" s="807"/>
      <c r="CY15" s="807"/>
      <c r="CZ15" s="807"/>
      <c r="DA15" s="808"/>
      <c r="DB15" s="806" t="s">
        <v>579</v>
      </c>
      <c r="DC15" s="807"/>
      <c r="DD15" s="807"/>
      <c r="DE15" s="807"/>
      <c r="DF15" s="808"/>
      <c r="DG15" s="806" t="s">
        <v>579</v>
      </c>
      <c r="DH15" s="807"/>
      <c r="DI15" s="807"/>
      <c r="DJ15" s="807"/>
      <c r="DK15" s="808"/>
      <c r="DL15" s="806" t="s">
        <v>579</v>
      </c>
      <c r="DM15" s="807"/>
      <c r="DN15" s="807"/>
      <c r="DO15" s="807"/>
      <c r="DP15" s="808"/>
      <c r="DQ15" s="806" t="s">
        <v>579</v>
      </c>
      <c r="DR15" s="807"/>
      <c r="DS15" s="807"/>
      <c r="DT15" s="807"/>
      <c r="DU15" s="808"/>
      <c r="DV15" s="809"/>
      <c r="DW15" s="810"/>
      <c r="DX15" s="810"/>
      <c r="DY15" s="810"/>
      <c r="DZ15" s="811"/>
      <c r="EA15" s="230"/>
    </row>
    <row r="16" spans="1:131" s="231" customFormat="1" ht="26.25" customHeight="1" x14ac:dyDescent="0.15">
      <c r="A16" s="234">
        <v>10</v>
      </c>
      <c r="B16" s="812"/>
      <c r="C16" s="813"/>
      <c r="D16" s="813"/>
      <c r="E16" s="813"/>
      <c r="F16" s="813"/>
      <c r="G16" s="813"/>
      <c r="H16" s="813"/>
      <c r="I16" s="813"/>
      <c r="J16" s="813"/>
      <c r="K16" s="813"/>
      <c r="L16" s="813"/>
      <c r="M16" s="813"/>
      <c r="N16" s="813"/>
      <c r="O16" s="813"/>
      <c r="P16" s="814"/>
      <c r="Q16" s="815"/>
      <c r="R16" s="816"/>
      <c r="S16" s="816"/>
      <c r="T16" s="816"/>
      <c r="U16" s="816"/>
      <c r="V16" s="816"/>
      <c r="W16" s="816"/>
      <c r="X16" s="816"/>
      <c r="Y16" s="816"/>
      <c r="Z16" s="816"/>
      <c r="AA16" s="816"/>
      <c r="AB16" s="816"/>
      <c r="AC16" s="816"/>
      <c r="AD16" s="816"/>
      <c r="AE16" s="817"/>
      <c r="AF16" s="820"/>
      <c r="AG16" s="818"/>
      <c r="AH16" s="818"/>
      <c r="AI16" s="818"/>
      <c r="AJ16" s="819"/>
      <c r="AK16" s="799"/>
      <c r="AL16" s="800"/>
      <c r="AM16" s="800"/>
      <c r="AN16" s="800"/>
      <c r="AO16" s="800"/>
      <c r="AP16" s="800"/>
      <c r="AQ16" s="800"/>
      <c r="AR16" s="800"/>
      <c r="AS16" s="800"/>
      <c r="AT16" s="800"/>
      <c r="AU16" s="801"/>
      <c r="AV16" s="801"/>
      <c r="AW16" s="801"/>
      <c r="AX16" s="801"/>
      <c r="AY16" s="802"/>
      <c r="AZ16" s="228"/>
      <c r="BA16" s="228"/>
      <c r="BB16" s="228"/>
      <c r="BC16" s="228"/>
      <c r="BD16" s="228"/>
      <c r="BE16" s="229"/>
      <c r="BF16" s="229"/>
      <c r="BG16" s="229"/>
      <c r="BH16" s="229"/>
      <c r="BI16" s="229"/>
      <c r="BJ16" s="229"/>
      <c r="BK16" s="229"/>
      <c r="BL16" s="229"/>
      <c r="BM16" s="229"/>
      <c r="BN16" s="229"/>
      <c r="BO16" s="229"/>
      <c r="BP16" s="229"/>
      <c r="BQ16" s="234">
        <v>10</v>
      </c>
      <c r="BR16" s="235"/>
      <c r="BS16" s="803" t="s">
        <v>589</v>
      </c>
      <c r="BT16" s="804"/>
      <c r="BU16" s="804"/>
      <c r="BV16" s="804"/>
      <c r="BW16" s="804"/>
      <c r="BX16" s="804"/>
      <c r="BY16" s="804"/>
      <c r="BZ16" s="804"/>
      <c r="CA16" s="804"/>
      <c r="CB16" s="804"/>
      <c r="CC16" s="804"/>
      <c r="CD16" s="804"/>
      <c r="CE16" s="804"/>
      <c r="CF16" s="804"/>
      <c r="CG16" s="805"/>
      <c r="CH16" s="806">
        <v>111</v>
      </c>
      <c r="CI16" s="807"/>
      <c r="CJ16" s="807"/>
      <c r="CK16" s="807"/>
      <c r="CL16" s="808"/>
      <c r="CM16" s="806">
        <v>4704</v>
      </c>
      <c r="CN16" s="807"/>
      <c r="CO16" s="807"/>
      <c r="CP16" s="807"/>
      <c r="CQ16" s="808"/>
      <c r="CR16" s="806">
        <v>460</v>
      </c>
      <c r="CS16" s="807"/>
      <c r="CT16" s="807"/>
      <c r="CU16" s="807"/>
      <c r="CV16" s="808"/>
      <c r="CW16" s="806" t="s">
        <v>514</v>
      </c>
      <c r="CX16" s="807"/>
      <c r="CY16" s="807"/>
      <c r="CZ16" s="807"/>
      <c r="DA16" s="808"/>
      <c r="DB16" s="806" t="s">
        <v>514</v>
      </c>
      <c r="DC16" s="807"/>
      <c r="DD16" s="807"/>
      <c r="DE16" s="807"/>
      <c r="DF16" s="808"/>
      <c r="DG16" s="806" t="s">
        <v>514</v>
      </c>
      <c r="DH16" s="807"/>
      <c r="DI16" s="807"/>
      <c r="DJ16" s="807"/>
      <c r="DK16" s="808"/>
      <c r="DL16" s="806" t="s">
        <v>514</v>
      </c>
      <c r="DM16" s="807"/>
      <c r="DN16" s="807"/>
      <c r="DO16" s="807"/>
      <c r="DP16" s="808"/>
      <c r="DQ16" s="806" t="s">
        <v>514</v>
      </c>
      <c r="DR16" s="807"/>
      <c r="DS16" s="807"/>
      <c r="DT16" s="807"/>
      <c r="DU16" s="808"/>
      <c r="DV16" s="803"/>
      <c r="DW16" s="804"/>
      <c r="DX16" s="804"/>
      <c r="DY16" s="804"/>
      <c r="DZ16" s="821"/>
      <c r="EA16" s="230"/>
    </row>
    <row r="17" spans="1:131" s="231" customFormat="1" ht="26.25" customHeight="1" x14ac:dyDescent="0.15">
      <c r="A17" s="234">
        <v>11</v>
      </c>
      <c r="B17" s="812"/>
      <c r="C17" s="813"/>
      <c r="D17" s="813"/>
      <c r="E17" s="813"/>
      <c r="F17" s="813"/>
      <c r="G17" s="813"/>
      <c r="H17" s="813"/>
      <c r="I17" s="813"/>
      <c r="J17" s="813"/>
      <c r="K17" s="813"/>
      <c r="L17" s="813"/>
      <c r="M17" s="813"/>
      <c r="N17" s="813"/>
      <c r="O17" s="813"/>
      <c r="P17" s="814"/>
      <c r="Q17" s="815"/>
      <c r="R17" s="816"/>
      <c r="S17" s="816"/>
      <c r="T17" s="816"/>
      <c r="U17" s="816"/>
      <c r="V17" s="816"/>
      <c r="W17" s="816"/>
      <c r="X17" s="816"/>
      <c r="Y17" s="816"/>
      <c r="Z17" s="816"/>
      <c r="AA17" s="816"/>
      <c r="AB17" s="816"/>
      <c r="AC17" s="816"/>
      <c r="AD17" s="816"/>
      <c r="AE17" s="817"/>
      <c r="AF17" s="820"/>
      <c r="AG17" s="818"/>
      <c r="AH17" s="818"/>
      <c r="AI17" s="818"/>
      <c r="AJ17" s="819"/>
      <c r="AK17" s="799"/>
      <c r="AL17" s="800"/>
      <c r="AM17" s="800"/>
      <c r="AN17" s="800"/>
      <c r="AO17" s="800"/>
      <c r="AP17" s="800"/>
      <c r="AQ17" s="800"/>
      <c r="AR17" s="800"/>
      <c r="AS17" s="800"/>
      <c r="AT17" s="800"/>
      <c r="AU17" s="801"/>
      <c r="AV17" s="801"/>
      <c r="AW17" s="801"/>
      <c r="AX17" s="801"/>
      <c r="AY17" s="802"/>
      <c r="AZ17" s="228"/>
      <c r="BA17" s="228"/>
      <c r="BB17" s="228"/>
      <c r="BC17" s="228"/>
      <c r="BD17" s="228"/>
      <c r="BE17" s="229"/>
      <c r="BF17" s="229"/>
      <c r="BG17" s="229"/>
      <c r="BH17" s="229"/>
      <c r="BI17" s="229"/>
      <c r="BJ17" s="229"/>
      <c r="BK17" s="229"/>
      <c r="BL17" s="229"/>
      <c r="BM17" s="229"/>
      <c r="BN17" s="229"/>
      <c r="BO17" s="229"/>
      <c r="BP17" s="229"/>
      <c r="BQ17" s="234">
        <v>11</v>
      </c>
      <c r="BR17" s="235"/>
      <c r="BS17" s="803" t="s">
        <v>590</v>
      </c>
      <c r="BT17" s="804"/>
      <c r="BU17" s="804"/>
      <c r="BV17" s="804"/>
      <c r="BW17" s="804"/>
      <c r="BX17" s="804"/>
      <c r="BY17" s="804"/>
      <c r="BZ17" s="804"/>
      <c r="CA17" s="804"/>
      <c r="CB17" s="804"/>
      <c r="CC17" s="804"/>
      <c r="CD17" s="804"/>
      <c r="CE17" s="804"/>
      <c r="CF17" s="804"/>
      <c r="CG17" s="805"/>
      <c r="CH17" s="806">
        <v>-2</v>
      </c>
      <c r="CI17" s="807"/>
      <c r="CJ17" s="807"/>
      <c r="CK17" s="807"/>
      <c r="CL17" s="808"/>
      <c r="CM17" s="806">
        <v>122</v>
      </c>
      <c r="CN17" s="807"/>
      <c r="CO17" s="807"/>
      <c r="CP17" s="807"/>
      <c r="CQ17" s="808"/>
      <c r="CR17" s="806">
        <v>50</v>
      </c>
      <c r="CS17" s="807"/>
      <c r="CT17" s="807"/>
      <c r="CU17" s="807"/>
      <c r="CV17" s="808"/>
      <c r="CW17" s="806">
        <v>1</v>
      </c>
      <c r="CX17" s="807"/>
      <c r="CY17" s="807"/>
      <c r="CZ17" s="807"/>
      <c r="DA17" s="808"/>
      <c r="DB17" s="806">
        <v>121</v>
      </c>
      <c r="DC17" s="807"/>
      <c r="DD17" s="807"/>
      <c r="DE17" s="807"/>
      <c r="DF17" s="808"/>
      <c r="DG17" s="806" t="s">
        <v>514</v>
      </c>
      <c r="DH17" s="807"/>
      <c r="DI17" s="807"/>
      <c r="DJ17" s="807"/>
      <c r="DK17" s="808"/>
      <c r="DL17" s="806">
        <v>132</v>
      </c>
      <c r="DM17" s="807"/>
      <c r="DN17" s="807"/>
      <c r="DO17" s="807"/>
      <c r="DP17" s="808"/>
      <c r="DQ17" s="806">
        <v>118</v>
      </c>
      <c r="DR17" s="807"/>
      <c r="DS17" s="807"/>
      <c r="DT17" s="807"/>
      <c r="DU17" s="808"/>
      <c r="DV17" s="803"/>
      <c r="DW17" s="804"/>
      <c r="DX17" s="804"/>
      <c r="DY17" s="804"/>
      <c r="DZ17" s="821"/>
      <c r="EA17" s="230"/>
    </row>
    <row r="18" spans="1:131" s="231" customFormat="1" ht="26.25" customHeight="1" x14ac:dyDescent="0.15">
      <c r="A18" s="234">
        <v>12</v>
      </c>
      <c r="B18" s="812"/>
      <c r="C18" s="813"/>
      <c r="D18" s="813"/>
      <c r="E18" s="813"/>
      <c r="F18" s="813"/>
      <c r="G18" s="813"/>
      <c r="H18" s="813"/>
      <c r="I18" s="813"/>
      <c r="J18" s="813"/>
      <c r="K18" s="813"/>
      <c r="L18" s="813"/>
      <c r="M18" s="813"/>
      <c r="N18" s="813"/>
      <c r="O18" s="813"/>
      <c r="P18" s="814"/>
      <c r="Q18" s="815"/>
      <c r="R18" s="816"/>
      <c r="S18" s="816"/>
      <c r="T18" s="816"/>
      <c r="U18" s="816"/>
      <c r="V18" s="816"/>
      <c r="W18" s="816"/>
      <c r="X18" s="816"/>
      <c r="Y18" s="816"/>
      <c r="Z18" s="816"/>
      <c r="AA18" s="816"/>
      <c r="AB18" s="816"/>
      <c r="AC18" s="816"/>
      <c r="AD18" s="816"/>
      <c r="AE18" s="817"/>
      <c r="AF18" s="820"/>
      <c r="AG18" s="818"/>
      <c r="AH18" s="818"/>
      <c r="AI18" s="818"/>
      <c r="AJ18" s="819"/>
      <c r="AK18" s="799"/>
      <c r="AL18" s="800"/>
      <c r="AM18" s="800"/>
      <c r="AN18" s="800"/>
      <c r="AO18" s="800"/>
      <c r="AP18" s="800"/>
      <c r="AQ18" s="800"/>
      <c r="AR18" s="800"/>
      <c r="AS18" s="800"/>
      <c r="AT18" s="800"/>
      <c r="AU18" s="801"/>
      <c r="AV18" s="801"/>
      <c r="AW18" s="801"/>
      <c r="AX18" s="801"/>
      <c r="AY18" s="802"/>
      <c r="AZ18" s="228"/>
      <c r="BA18" s="228"/>
      <c r="BB18" s="228"/>
      <c r="BC18" s="228"/>
      <c r="BD18" s="228"/>
      <c r="BE18" s="229"/>
      <c r="BF18" s="229"/>
      <c r="BG18" s="229"/>
      <c r="BH18" s="229"/>
      <c r="BI18" s="229"/>
      <c r="BJ18" s="229"/>
      <c r="BK18" s="229"/>
      <c r="BL18" s="229"/>
      <c r="BM18" s="229"/>
      <c r="BN18" s="229"/>
      <c r="BO18" s="229"/>
      <c r="BP18" s="229"/>
      <c r="BQ18" s="234">
        <v>12</v>
      </c>
      <c r="BR18" s="235"/>
      <c r="BS18" s="803" t="s">
        <v>591</v>
      </c>
      <c r="BT18" s="804"/>
      <c r="BU18" s="804"/>
      <c r="BV18" s="804"/>
      <c r="BW18" s="804"/>
      <c r="BX18" s="804"/>
      <c r="BY18" s="804"/>
      <c r="BZ18" s="804"/>
      <c r="CA18" s="804"/>
      <c r="CB18" s="804"/>
      <c r="CC18" s="804"/>
      <c r="CD18" s="804"/>
      <c r="CE18" s="804"/>
      <c r="CF18" s="804"/>
      <c r="CG18" s="805"/>
      <c r="CH18" s="806">
        <v>7</v>
      </c>
      <c r="CI18" s="807"/>
      <c r="CJ18" s="807"/>
      <c r="CK18" s="807"/>
      <c r="CL18" s="808"/>
      <c r="CM18" s="806">
        <v>33</v>
      </c>
      <c r="CN18" s="807"/>
      <c r="CO18" s="807"/>
      <c r="CP18" s="807"/>
      <c r="CQ18" s="808"/>
      <c r="CR18" s="806">
        <v>3</v>
      </c>
      <c r="CS18" s="807"/>
      <c r="CT18" s="807"/>
      <c r="CU18" s="807"/>
      <c r="CV18" s="808"/>
      <c r="CW18" s="806" t="s">
        <v>579</v>
      </c>
      <c r="CX18" s="807"/>
      <c r="CY18" s="807"/>
      <c r="CZ18" s="807"/>
      <c r="DA18" s="808"/>
      <c r="DB18" s="806">
        <v>19</v>
      </c>
      <c r="DC18" s="807"/>
      <c r="DD18" s="807"/>
      <c r="DE18" s="807"/>
      <c r="DF18" s="808"/>
      <c r="DG18" s="806" t="s">
        <v>579</v>
      </c>
      <c r="DH18" s="807"/>
      <c r="DI18" s="807"/>
      <c r="DJ18" s="807"/>
      <c r="DK18" s="808"/>
      <c r="DL18" s="806">
        <v>7</v>
      </c>
      <c r="DM18" s="807"/>
      <c r="DN18" s="807"/>
      <c r="DO18" s="807"/>
      <c r="DP18" s="808"/>
      <c r="DQ18" s="806">
        <v>1</v>
      </c>
      <c r="DR18" s="807"/>
      <c r="DS18" s="807"/>
      <c r="DT18" s="807"/>
      <c r="DU18" s="808"/>
      <c r="DV18" s="803"/>
      <c r="DW18" s="804"/>
      <c r="DX18" s="804"/>
      <c r="DY18" s="804"/>
      <c r="DZ18" s="821"/>
      <c r="EA18" s="230"/>
    </row>
    <row r="19" spans="1:131" s="231" customFormat="1" ht="26.25" customHeight="1" x14ac:dyDescent="0.15">
      <c r="A19" s="234">
        <v>13</v>
      </c>
      <c r="B19" s="812"/>
      <c r="C19" s="813"/>
      <c r="D19" s="813"/>
      <c r="E19" s="813"/>
      <c r="F19" s="813"/>
      <c r="G19" s="813"/>
      <c r="H19" s="813"/>
      <c r="I19" s="813"/>
      <c r="J19" s="813"/>
      <c r="K19" s="813"/>
      <c r="L19" s="813"/>
      <c r="M19" s="813"/>
      <c r="N19" s="813"/>
      <c r="O19" s="813"/>
      <c r="P19" s="814"/>
      <c r="Q19" s="815"/>
      <c r="R19" s="816"/>
      <c r="S19" s="816"/>
      <c r="T19" s="816"/>
      <c r="U19" s="816"/>
      <c r="V19" s="816"/>
      <c r="W19" s="816"/>
      <c r="X19" s="816"/>
      <c r="Y19" s="816"/>
      <c r="Z19" s="816"/>
      <c r="AA19" s="816"/>
      <c r="AB19" s="816"/>
      <c r="AC19" s="816"/>
      <c r="AD19" s="816"/>
      <c r="AE19" s="817"/>
      <c r="AF19" s="820"/>
      <c r="AG19" s="818"/>
      <c r="AH19" s="818"/>
      <c r="AI19" s="818"/>
      <c r="AJ19" s="819"/>
      <c r="AK19" s="799"/>
      <c r="AL19" s="800"/>
      <c r="AM19" s="800"/>
      <c r="AN19" s="800"/>
      <c r="AO19" s="800"/>
      <c r="AP19" s="800"/>
      <c r="AQ19" s="800"/>
      <c r="AR19" s="800"/>
      <c r="AS19" s="800"/>
      <c r="AT19" s="800"/>
      <c r="AU19" s="801"/>
      <c r="AV19" s="801"/>
      <c r="AW19" s="801"/>
      <c r="AX19" s="801"/>
      <c r="AY19" s="802"/>
      <c r="AZ19" s="228"/>
      <c r="BA19" s="228"/>
      <c r="BB19" s="228"/>
      <c r="BC19" s="228"/>
      <c r="BD19" s="228"/>
      <c r="BE19" s="229"/>
      <c r="BF19" s="229"/>
      <c r="BG19" s="229"/>
      <c r="BH19" s="229"/>
      <c r="BI19" s="229"/>
      <c r="BJ19" s="229"/>
      <c r="BK19" s="229"/>
      <c r="BL19" s="229"/>
      <c r="BM19" s="229"/>
      <c r="BN19" s="229"/>
      <c r="BO19" s="229"/>
      <c r="BP19" s="229"/>
      <c r="BQ19" s="234">
        <v>13</v>
      </c>
      <c r="BR19" s="235"/>
      <c r="BS19" s="803" t="s">
        <v>592</v>
      </c>
      <c r="BT19" s="804"/>
      <c r="BU19" s="804"/>
      <c r="BV19" s="804"/>
      <c r="BW19" s="804"/>
      <c r="BX19" s="804"/>
      <c r="BY19" s="804"/>
      <c r="BZ19" s="804"/>
      <c r="CA19" s="804"/>
      <c r="CB19" s="804"/>
      <c r="CC19" s="804"/>
      <c r="CD19" s="804"/>
      <c r="CE19" s="804"/>
      <c r="CF19" s="804"/>
      <c r="CG19" s="805"/>
      <c r="CH19" s="806">
        <v>-256</v>
      </c>
      <c r="CI19" s="807"/>
      <c r="CJ19" s="807"/>
      <c r="CK19" s="807"/>
      <c r="CL19" s="808"/>
      <c r="CM19" s="806">
        <v>597</v>
      </c>
      <c r="CN19" s="807"/>
      <c r="CO19" s="807"/>
      <c r="CP19" s="807"/>
      <c r="CQ19" s="808"/>
      <c r="CR19" s="806">
        <v>43</v>
      </c>
      <c r="CS19" s="807"/>
      <c r="CT19" s="807"/>
      <c r="CU19" s="807"/>
      <c r="CV19" s="808"/>
      <c r="CW19" s="806">
        <v>33</v>
      </c>
      <c r="CX19" s="807"/>
      <c r="CY19" s="807"/>
      <c r="CZ19" s="807"/>
      <c r="DA19" s="808"/>
      <c r="DB19" s="806" t="s">
        <v>579</v>
      </c>
      <c r="DC19" s="807"/>
      <c r="DD19" s="807"/>
      <c r="DE19" s="807"/>
      <c r="DF19" s="808"/>
      <c r="DG19" s="806" t="s">
        <v>579</v>
      </c>
      <c r="DH19" s="807"/>
      <c r="DI19" s="807"/>
      <c r="DJ19" s="807"/>
      <c r="DK19" s="808"/>
      <c r="DL19" s="806" t="s">
        <v>579</v>
      </c>
      <c r="DM19" s="807"/>
      <c r="DN19" s="807"/>
      <c r="DO19" s="807"/>
      <c r="DP19" s="808"/>
      <c r="DQ19" s="806" t="s">
        <v>579</v>
      </c>
      <c r="DR19" s="807"/>
      <c r="DS19" s="807"/>
      <c r="DT19" s="807"/>
      <c r="DU19" s="808"/>
      <c r="DV19" s="803"/>
      <c r="DW19" s="804"/>
      <c r="DX19" s="804"/>
      <c r="DY19" s="804"/>
      <c r="DZ19" s="821"/>
      <c r="EA19" s="230"/>
    </row>
    <row r="20" spans="1:131" s="231" customFormat="1" ht="26.25" customHeight="1" x14ac:dyDescent="0.15">
      <c r="A20" s="234">
        <v>14</v>
      </c>
      <c r="B20" s="812"/>
      <c r="C20" s="813"/>
      <c r="D20" s="813"/>
      <c r="E20" s="813"/>
      <c r="F20" s="813"/>
      <c r="G20" s="813"/>
      <c r="H20" s="813"/>
      <c r="I20" s="813"/>
      <c r="J20" s="813"/>
      <c r="K20" s="813"/>
      <c r="L20" s="813"/>
      <c r="M20" s="813"/>
      <c r="N20" s="813"/>
      <c r="O20" s="813"/>
      <c r="P20" s="814"/>
      <c r="Q20" s="815"/>
      <c r="R20" s="816"/>
      <c r="S20" s="816"/>
      <c r="T20" s="816"/>
      <c r="U20" s="816"/>
      <c r="V20" s="816"/>
      <c r="W20" s="816"/>
      <c r="X20" s="816"/>
      <c r="Y20" s="816"/>
      <c r="Z20" s="816"/>
      <c r="AA20" s="816"/>
      <c r="AB20" s="816"/>
      <c r="AC20" s="816"/>
      <c r="AD20" s="816"/>
      <c r="AE20" s="817"/>
      <c r="AF20" s="820"/>
      <c r="AG20" s="818"/>
      <c r="AH20" s="818"/>
      <c r="AI20" s="818"/>
      <c r="AJ20" s="819"/>
      <c r="AK20" s="799"/>
      <c r="AL20" s="800"/>
      <c r="AM20" s="800"/>
      <c r="AN20" s="800"/>
      <c r="AO20" s="800"/>
      <c r="AP20" s="800"/>
      <c r="AQ20" s="800"/>
      <c r="AR20" s="800"/>
      <c r="AS20" s="800"/>
      <c r="AT20" s="800"/>
      <c r="AU20" s="801"/>
      <c r="AV20" s="801"/>
      <c r="AW20" s="801"/>
      <c r="AX20" s="801"/>
      <c r="AY20" s="802"/>
      <c r="AZ20" s="228"/>
      <c r="BA20" s="228"/>
      <c r="BB20" s="228"/>
      <c r="BC20" s="228"/>
      <c r="BD20" s="228"/>
      <c r="BE20" s="229"/>
      <c r="BF20" s="229"/>
      <c r="BG20" s="229"/>
      <c r="BH20" s="229"/>
      <c r="BI20" s="229"/>
      <c r="BJ20" s="229"/>
      <c r="BK20" s="229"/>
      <c r="BL20" s="229"/>
      <c r="BM20" s="229"/>
      <c r="BN20" s="229"/>
      <c r="BO20" s="229"/>
      <c r="BP20" s="229"/>
      <c r="BQ20" s="234">
        <v>14</v>
      </c>
      <c r="BR20" s="235"/>
      <c r="BS20" s="803"/>
      <c r="BT20" s="804"/>
      <c r="BU20" s="804"/>
      <c r="BV20" s="804"/>
      <c r="BW20" s="804"/>
      <c r="BX20" s="804"/>
      <c r="BY20" s="804"/>
      <c r="BZ20" s="804"/>
      <c r="CA20" s="804"/>
      <c r="CB20" s="804"/>
      <c r="CC20" s="804"/>
      <c r="CD20" s="804"/>
      <c r="CE20" s="804"/>
      <c r="CF20" s="804"/>
      <c r="CG20" s="805"/>
      <c r="CH20" s="806"/>
      <c r="CI20" s="807"/>
      <c r="CJ20" s="807"/>
      <c r="CK20" s="807"/>
      <c r="CL20" s="808"/>
      <c r="CM20" s="806"/>
      <c r="CN20" s="807"/>
      <c r="CO20" s="807"/>
      <c r="CP20" s="807"/>
      <c r="CQ20" s="808"/>
      <c r="CR20" s="806"/>
      <c r="CS20" s="807"/>
      <c r="CT20" s="807"/>
      <c r="CU20" s="807"/>
      <c r="CV20" s="808"/>
      <c r="CW20" s="806"/>
      <c r="CX20" s="807"/>
      <c r="CY20" s="807"/>
      <c r="CZ20" s="807"/>
      <c r="DA20" s="808"/>
      <c r="DB20" s="806"/>
      <c r="DC20" s="807"/>
      <c r="DD20" s="807"/>
      <c r="DE20" s="807"/>
      <c r="DF20" s="808"/>
      <c r="DG20" s="806"/>
      <c r="DH20" s="807"/>
      <c r="DI20" s="807"/>
      <c r="DJ20" s="807"/>
      <c r="DK20" s="808"/>
      <c r="DL20" s="806"/>
      <c r="DM20" s="807"/>
      <c r="DN20" s="807"/>
      <c r="DO20" s="807"/>
      <c r="DP20" s="808"/>
      <c r="DQ20" s="806"/>
      <c r="DR20" s="807"/>
      <c r="DS20" s="807"/>
      <c r="DT20" s="807"/>
      <c r="DU20" s="808"/>
      <c r="DV20" s="803"/>
      <c r="DW20" s="804"/>
      <c r="DX20" s="804"/>
      <c r="DY20" s="804"/>
      <c r="DZ20" s="821"/>
      <c r="EA20" s="230"/>
    </row>
    <row r="21" spans="1:131" s="231" customFormat="1" ht="26.25" customHeight="1" thickBot="1" x14ac:dyDescent="0.2">
      <c r="A21" s="234">
        <v>15</v>
      </c>
      <c r="B21" s="812"/>
      <c r="C21" s="813"/>
      <c r="D21" s="813"/>
      <c r="E21" s="813"/>
      <c r="F21" s="813"/>
      <c r="G21" s="813"/>
      <c r="H21" s="813"/>
      <c r="I21" s="813"/>
      <c r="J21" s="813"/>
      <c r="K21" s="813"/>
      <c r="L21" s="813"/>
      <c r="M21" s="813"/>
      <c r="N21" s="813"/>
      <c r="O21" s="813"/>
      <c r="P21" s="814"/>
      <c r="Q21" s="815"/>
      <c r="R21" s="816"/>
      <c r="S21" s="816"/>
      <c r="T21" s="816"/>
      <c r="U21" s="816"/>
      <c r="V21" s="816"/>
      <c r="W21" s="816"/>
      <c r="X21" s="816"/>
      <c r="Y21" s="816"/>
      <c r="Z21" s="816"/>
      <c r="AA21" s="816"/>
      <c r="AB21" s="816"/>
      <c r="AC21" s="816"/>
      <c r="AD21" s="816"/>
      <c r="AE21" s="817"/>
      <c r="AF21" s="820"/>
      <c r="AG21" s="818"/>
      <c r="AH21" s="818"/>
      <c r="AI21" s="818"/>
      <c r="AJ21" s="819"/>
      <c r="AK21" s="799"/>
      <c r="AL21" s="800"/>
      <c r="AM21" s="800"/>
      <c r="AN21" s="800"/>
      <c r="AO21" s="800"/>
      <c r="AP21" s="800"/>
      <c r="AQ21" s="800"/>
      <c r="AR21" s="800"/>
      <c r="AS21" s="800"/>
      <c r="AT21" s="800"/>
      <c r="AU21" s="801"/>
      <c r="AV21" s="801"/>
      <c r="AW21" s="801"/>
      <c r="AX21" s="801"/>
      <c r="AY21" s="802"/>
      <c r="AZ21" s="228"/>
      <c r="BA21" s="228"/>
      <c r="BB21" s="228"/>
      <c r="BC21" s="228"/>
      <c r="BD21" s="228"/>
      <c r="BE21" s="229"/>
      <c r="BF21" s="229"/>
      <c r="BG21" s="229"/>
      <c r="BH21" s="229"/>
      <c r="BI21" s="229"/>
      <c r="BJ21" s="229"/>
      <c r="BK21" s="229"/>
      <c r="BL21" s="229"/>
      <c r="BM21" s="229"/>
      <c r="BN21" s="229"/>
      <c r="BO21" s="229"/>
      <c r="BP21" s="229"/>
      <c r="BQ21" s="234">
        <v>15</v>
      </c>
      <c r="BR21" s="235"/>
      <c r="BS21" s="803"/>
      <c r="BT21" s="804"/>
      <c r="BU21" s="804"/>
      <c r="BV21" s="804"/>
      <c r="BW21" s="804"/>
      <c r="BX21" s="804"/>
      <c r="BY21" s="804"/>
      <c r="BZ21" s="804"/>
      <c r="CA21" s="804"/>
      <c r="CB21" s="804"/>
      <c r="CC21" s="804"/>
      <c r="CD21" s="804"/>
      <c r="CE21" s="804"/>
      <c r="CF21" s="804"/>
      <c r="CG21" s="805"/>
      <c r="CH21" s="806"/>
      <c r="CI21" s="807"/>
      <c r="CJ21" s="807"/>
      <c r="CK21" s="807"/>
      <c r="CL21" s="808"/>
      <c r="CM21" s="806"/>
      <c r="CN21" s="807"/>
      <c r="CO21" s="807"/>
      <c r="CP21" s="807"/>
      <c r="CQ21" s="808"/>
      <c r="CR21" s="806"/>
      <c r="CS21" s="807"/>
      <c r="CT21" s="807"/>
      <c r="CU21" s="807"/>
      <c r="CV21" s="808"/>
      <c r="CW21" s="806"/>
      <c r="CX21" s="807"/>
      <c r="CY21" s="807"/>
      <c r="CZ21" s="807"/>
      <c r="DA21" s="808"/>
      <c r="DB21" s="806"/>
      <c r="DC21" s="807"/>
      <c r="DD21" s="807"/>
      <c r="DE21" s="807"/>
      <c r="DF21" s="808"/>
      <c r="DG21" s="806"/>
      <c r="DH21" s="807"/>
      <c r="DI21" s="807"/>
      <c r="DJ21" s="807"/>
      <c r="DK21" s="808"/>
      <c r="DL21" s="806"/>
      <c r="DM21" s="807"/>
      <c r="DN21" s="807"/>
      <c r="DO21" s="807"/>
      <c r="DP21" s="808"/>
      <c r="DQ21" s="806"/>
      <c r="DR21" s="807"/>
      <c r="DS21" s="807"/>
      <c r="DT21" s="807"/>
      <c r="DU21" s="808"/>
      <c r="DV21" s="803"/>
      <c r="DW21" s="804"/>
      <c r="DX21" s="804"/>
      <c r="DY21" s="804"/>
      <c r="DZ21" s="821"/>
      <c r="EA21" s="230"/>
    </row>
    <row r="22" spans="1:131" s="231" customFormat="1" ht="26.25" customHeight="1" x14ac:dyDescent="0.15">
      <c r="A22" s="234">
        <v>16</v>
      </c>
      <c r="B22" s="812"/>
      <c r="C22" s="813"/>
      <c r="D22" s="813"/>
      <c r="E22" s="813"/>
      <c r="F22" s="813"/>
      <c r="G22" s="813"/>
      <c r="H22" s="813"/>
      <c r="I22" s="813"/>
      <c r="J22" s="813"/>
      <c r="K22" s="813"/>
      <c r="L22" s="813"/>
      <c r="M22" s="813"/>
      <c r="N22" s="813"/>
      <c r="O22" s="813"/>
      <c r="P22" s="814"/>
      <c r="Q22" s="832"/>
      <c r="R22" s="833"/>
      <c r="S22" s="833"/>
      <c r="T22" s="833"/>
      <c r="U22" s="833"/>
      <c r="V22" s="833"/>
      <c r="W22" s="833"/>
      <c r="X22" s="833"/>
      <c r="Y22" s="833"/>
      <c r="Z22" s="833"/>
      <c r="AA22" s="833"/>
      <c r="AB22" s="833"/>
      <c r="AC22" s="833"/>
      <c r="AD22" s="833"/>
      <c r="AE22" s="834"/>
      <c r="AF22" s="820"/>
      <c r="AG22" s="818"/>
      <c r="AH22" s="818"/>
      <c r="AI22" s="818"/>
      <c r="AJ22" s="819"/>
      <c r="AK22" s="835"/>
      <c r="AL22" s="836"/>
      <c r="AM22" s="836"/>
      <c r="AN22" s="836"/>
      <c r="AO22" s="836"/>
      <c r="AP22" s="836"/>
      <c r="AQ22" s="836"/>
      <c r="AR22" s="836"/>
      <c r="AS22" s="836"/>
      <c r="AT22" s="836"/>
      <c r="AU22" s="837"/>
      <c r="AV22" s="837"/>
      <c r="AW22" s="837"/>
      <c r="AX22" s="837"/>
      <c r="AY22" s="838"/>
      <c r="AZ22" s="839" t="s">
        <v>390</v>
      </c>
      <c r="BA22" s="839"/>
      <c r="BB22" s="839"/>
      <c r="BC22" s="839"/>
      <c r="BD22" s="840"/>
      <c r="BE22" s="229"/>
      <c r="BF22" s="229"/>
      <c r="BG22" s="229"/>
      <c r="BH22" s="229"/>
      <c r="BI22" s="229"/>
      <c r="BJ22" s="229"/>
      <c r="BK22" s="229"/>
      <c r="BL22" s="229"/>
      <c r="BM22" s="229"/>
      <c r="BN22" s="229"/>
      <c r="BO22" s="229"/>
      <c r="BP22" s="229"/>
      <c r="BQ22" s="234">
        <v>16</v>
      </c>
      <c r="BR22" s="235"/>
      <c r="BS22" s="803"/>
      <c r="BT22" s="804"/>
      <c r="BU22" s="804"/>
      <c r="BV22" s="804"/>
      <c r="BW22" s="804"/>
      <c r="BX22" s="804"/>
      <c r="BY22" s="804"/>
      <c r="BZ22" s="804"/>
      <c r="CA22" s="804"/>
      <c r="CB22" s="804"/>
      <c r="CC22" s="804"/>
      <c r="CD22" s="804"/>
      <c r="CE22" s="804"/>
      <c r="CF22" s="804"/>
      <c r="CG22" s="805"/>
      <c r="CH22" s="806"/>
      <c r="CI22" s="807"/>
      <c r="CJ22" s="807"/>
      <c r="CK22" s="807"/>
      <c r="CL22" s="808"/>
      <c r="CM22" s="806"/>
      <c r="CN22" s="807"/>
      <c r="CO22" s="807"/>
      <c r="CP22" s="807"/>
      <c r="CQ22" s="808"/>
      <c r="CR22" s="806"/>
      <c r="CS22" s="807"/>
      <c r="CT22" s="807"/>
      <c r="CU22" s="807"/>
      <c r="CV22" s="808"/>
      <c r="CW22" s="806"/>
      <c r="CX22" s="807"/>
      <c r="CY22" s="807"/>
      <c r="CZ22" s="807"/>
      <c r="DA22" s="808"/>
      <c r="DB22" s="806"/>
      <c r="DC22" s="807"/>
      <c r="DD22" s="807"/>
      <c r="DE22" s="807"/>
      <c r="DF22" s="808"/>
      <c r="DG22" s="806"/>
      <c r="DH22" s="807"/>
      <c r="DI22" s="807"/>
      <c r="DJ22" s="807"/>
      <c r="DK22" s="808"/>
      <c r="DL22" s="806"/>
      <c r="DM22" s="807"/>
      <c r="DN22" s="807"/>
      <c r="DO22" s="807"/>
      <c r="DP22" s="808"/>
      <c r="DQ22" s="806"/>
      <c r="DR22" s="807"/>
      <c r="DS22" s="807"/>
      <c r="DT22" s="807"/>
      <c r="DU22" s="808"/>
      <c r="DV22" s="803"/>
      <c r="DW22" s="804"/>
      <c r="DX22" s="804"/>
      <c r="DY22" s="804"/>
      <c r="DZ22" s="821"/>
      <c r="EA22" s="230"/>
    </row>
    <row r="23" spans="1:131" s="231" customFormat="1" ht="26.25" customHeight="1" thickBot="1" x14ac:dyDescent="0.2">
      <c r="A23" s="236" t="s">
        <v>391</v>
      </c>
      <c r="B23" s="822" t="s">
        <v>392</v>
      </c>
      <c r="C23" s="823"/>
      <c r="D23" s="823"/>
      <c r="E23" s="823"/>
      <c r="F23" s="823"/>
      <c r="G23" s="823"/>
      <c r="H23" s="823"/>
      <c r="I23" s="823"/>
      <c r="J23" s="823"/>
      <c r="K23" s="823"/>
      <c r="L23" s="823"/>
      <c r="M23" s="823"/>
      <c r="N23" s="823"/>
      <c r="O23" s="823"/>
      <c r="P23" s="824"/>
      <c r="Q23" s="825">
        <v>227232</v>
      </c>
      <c r="R23" s="826"/>
      <c r="S23" s="826"/>
      <c r="T23" s="826"/>
      <c r="U23" s="826"/>
      <c r="V23" s="826">
        <v>216776</v>
      </c>
      <c r="W23" s="826"/>
      <c r="X23" s="826"/>
      <c r="Y23" s="826"/>
      <c r="Z23" s="826"/>
      <c r="AA23" s="826">
        <v>10456</v>
      </c>
      <c r="AB23" s="826"/>
      <c r="AC23" s="826"/>
      <c r="AD23" s="826"/>
      <c r="AE23" s="827"/>
      <c r="AF23" s="828">
        <v>9416</v>
      </c>
      <c r="AG23" s="826"/>
      <c r="AH23" s="826"/>
      <c r="AI23" s="826"/>
      <c r="AJ23" s="829"/>
      <c r="AK23" s="830"/>
      <c r="AL23" s="831"/>
      <c r="AM23" s="831"/>
      <c r="AN23" s="831"/>
      <c r="AO23" s="831"/>
      <c r="AP23" s="826">
        <v>197096</v>
      </c>
      <c r="AQ23" s="826"/>
      <c r="AR23" s="826"/>
      <c r="AS23" s="826"/>
      <c r="AT23" s="826"/>
      <c r="AU23" s="842"/>
      <c r="AV23" s="842"/>
      <c r="AW23" s="842"/>
      <c r="AX23" s="842"/>
      <c r="AY23" s="843"/>
      <c r="AZ23" s="844" t="s">
        <v>389</v>
      </c>
      <c r="BA23" s="845"/>
      <c r="BB23" s="845"/>
      <c r="BC23" s="845"/>
      <c r="BD23" s="846"/>
      <c r="BE23" s="229"/>
      <c r="BF23" s="229"/>
      <c r="BG23" s="229"/>
      <c r="BH23" s="229"/>
      <c r="BI23" s="229"/>
      <c r="BJ23" s="229"/>
      <c r="BK23" s="229"/>
      <c r="BL23" s="229"/>
      <c r="BM23" s="229"/>
      <c r="BN23" s="229"/>
      <c r="BO23" s="229"/>
      <c r="BP23" s="229"/>
      <c r="BQ23" s="234">
        <v>17</v>
      </c>
      <c r="BR23" s="235"/>
      <c r="BS23" s="803"/>
      <c r="BT23" s="804"/>
      <c r="BU23" s="804"/>
      <c r="BV23" s="804"/>
      <c r="BW23" s="804"/>
      <c r="BX23" s="804"/>
      <c r="BY23" s="804"/>
      <c r="BZ23" s="804"/>
      <c r="CA23" s="804"/>
      <c r="CB23" s="804"/>
      <c r="CC23" s="804"/>
      <c r="CD23" s="804"/>
      <c r="CE23" s="804"/>
      <c r="CF23" s="804"/>
      <c r="CG23" s="805"/>
      <c r="CH23" s="806"/>
      <c r="CI23" s="807"/>
      <c r="CJ23" s="807"/>
      <c r="CK23" s="807"/>
      <c r="CL23" s="808"/>
      <c r="CM23" s="806"/>
      <c r="CN23" s="807"/>
      <c r="CO23" s="807"/>
      <c r="CP23" s="807"/>
      <c r="CQ23" s="808"/>
      <c r="CR23" s="806"/>
      <c r="CS23" s="807"/>
      <c r="CT23" s="807"/>
      <c r="CU23" s="807"/>
      <c r="CV23" s="808"/>
      <c r="CW23" s="806"/>
      <c r="CX23" s="807"/>
      <c r="CY23" s="807"/>
      <c r="CZ23" s="807"/>
      <c r="DA23" s="808"/>
      <c r="DB23" s="806"/>
      <c r="DC23" s="807"/>
      <c r="DD23" s="807"/>
      <c r="DE23" s="807"/>
      <c r="DF23" s="808"/>
      <c r="DG23" s="806"/>
      <c r="DH23" s="807"/>
      <c r="DI23" s="807"/>
      <c r="DJ23" s="807"/>
      <c r="DK23" s="808"/>
      <c r="DL23" s="806"/>
      <c r="DM23" s="807"/>
      <c r="DN23" s="807"/>
      <c r="DO23" s="807"/>
      <c r="DP23" s="808"/>
      <c r="DQ23" s="806"/>
      <c r="DR23" s="807"/>
      <c r="DS23" s="807"/>
      <c r="DT23" s="807"/>
      <c r="DU23" s="808"/>
      <c r="DV23" s="803"/>
      <c r="DW23" s="804"/>
      <c r="DX23" s="804"/>
      <c r="DY23" s="804"/>
      <c r="DZ23" s="821"/>
      <c r="EA23" s="230"/>
    </row>
    <row r="24" spans="1:131" s="231" customFormat="1" ht="26.25" customHeight="1" x14ac:dyDescent="0.15">
      <c r="A24" s="841" t="s">
        <v>393</v>
      </c>
      <c r="B24" s="841"/>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228"/>
      <c r="BA24" s="228"/>
      <c r="BB24" s="228"/>
      <c r="BC24" s="228"/>
      <c r="BD24" s="228"/>
      <c r="BE24" s="229"/>
      <c r="BF24" s="229"/>
      <c r="BG24" s="229"/>
      <c r="BH24" s="229"/>
      <c r="BI24" s="229"/>
      <c r="BJ24" s="229"/>
      <c r="BK24" s="229"/>
      <c r="BL24" s="229"/>
      <c r="BM24" s="229"/>
      <c r="BN24" s="229"/>
      <c r="BO24" s="229"/>
      <c r="BP24" s="229"/>
      <c r="BQ24" s="234">
        <v>18</v>
      </c>
      <c r="BR24" s="235"/>
      <c r="BS24" s="803"/>
      <c r="BT24" s="804"/>
      <c r="BU24" s="804"/>
      <c r="BV24" s="804"/>
      <c r="BW24" s="804"/>
      <c r="BX24" s="804"/>
      <c r="BY24" s="804"/>
      <c r="BZ24" s="804"/>
      <c r="CA24" s="804"/>
      <c r="CB24" s="804"/>
      <c r="CC24" s="804"/>
      <c r="CD24" s="804"/>
      <c r="CE24" s="804"/>
      <c r="CF24" s="804"/>
      <c r="CG24" s="805"/>
      <c r="CH24" s="806"/>
      <c r="CI24" s="807"/>
      <c r="CJ24" s="807"/>
      <c r="CK24" s="807"/>
      <c r="CL24" s="808"/>
      <c r="CM24" s="806"/>
      <c r="CN24" s="807"/>
      <c r="CO24" s="807"/>
      <c r="CP24" s="807"/>
      <c r="CQ24" s="808"/>
      <c r="CR24" s="806"/>
      <c r="CS24" s="807"/>
      <c r="CT24" s="807"/>
      <c r="CU24" s="807"/>
      <c r="CV24" s="808"/>
      <c r="CW24" s="806"/>
      <c r="CX24" s="807"/>
      <c r="CY24" s="807"/>
      <c r="CZ24" s="807"/>
      <c r="DA24" s="808"/>
      <c r="DB24" s="806"/>
      <c r="DC24" s="807"/>
      <c r="DD24" s="807"/>
      <c r="DE24" s="807"/>
      <c r="DF24" s="808"/>
      <c r="DG24" s="806"/>
      <c r="DH24" s="807"/>
      <c r="DI24" s="807"/>
      <c r="DJ24" s="807"/>
      <c r="DK24" s="808"/>
      <c r="DL24" s="806"/>
      <c r="DM24" s="807"/>
      <c r="DN24" s="807"/>
      <c r="DO24" s="807"/>
      <c r="DP24" s="808"/>
      <c r="DQ24" s="806"/>
      <c r="DR24" s="807"/>
      <c r="DS24" s="807"/>
      <c r="DT24" s="807"/>
      <c r="DU24" s="808"/>
      <c r="DV24" s="803"/>
      <c r="DW24" s="804"/>
      <c r="DX24" s="804"/>
      <c r="DY24" s="804"/>
      <c r="DZ24" s="821"/>
      <c r="EA24" s="230"/>
    </row>
    <row r="25" spans="1:131" ht="26.25" customHeight="1" thickBot="1" x14ac:dyDescent="0.2">
      <c r="A25" s="753" t="s">
        <v>394</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3"/>
      <c r="BT25" s="804"/>
      <c r="BU25" s="804"/>
      <c r="BV25" s="804"/>
      <c r="BW25" s="804"/>
      <c r="BX25" s="804"/>
      <c r="BY25" s="804"/>
      <c r="BZ25" s="804"/>
      <c r="CA25" s="804"/>
      <c r="CB25" s="804"/>
      <c r="CC25" s="804"/>
      <c r="CD25" s="804"/>
      <c r="CE25" s="804"/>
      <c r="CF25" s="804"/>
      <c r="CG25" s="805"/>
      <c r="CH25" s="806"/>
      <c r="CI25" s="807"/>
      <c r="CJ25" s="807"/>
      <c r="CK25" s="807"/>
      <c r="CL25" s="808"/>
      <c r="CM25" s="806"/>
      <c r="CN25" s="807"/>
      <c r="CO25" s="807"/>
      <c r="CP25" s="807"/>
      <c r="CQ25" s="808"/>
      <c r="CR25" s="806"/>
      <c r="CS25" s="807"/>
      <c r="CT25" s="807"/>
      <c r="CU25" s="807"/>
      <c r="CV25" s="808"/>
      <c r="CW25" s="806"/>
      <c r="CX25" s="807"/>
      <c r="CY25" s="807"/>
      <c r="CZ25" s="807"/>
      <c r="DA25" s="808"/>
      <c r="DB25" s="806"/>
      <c r="DC25" s="807"/>
      <c r="DD25" s="807"/>
      <c r="DE25" s="807"/>
      <c r="DF25" s="808"/>
      <c r="DG25" s="806"/>
      <c r="DH25" s="807"/>
      <c r="DI25" s="807"/>
      <c r="DJ25" s="807"/>
      <c r="DK25" s="808"/>
      <c r="DL25" s="806"/>
      <c r="DM25" s="807"/>
      <c r="DN25" s="807"/>
      <c r="DO25" s="807"/>
      <c r="DP25" s="808"/>
      <c r="DQ25" s="806"/>
      <c r="DR25" s="807"/>
      <c r="DS25" s="807"/>
      <c r="DT25" s="807"/>
      <c r="DU25" s="808"/>
      <c r="DV25" s="803"/>
      <c r="DW25" s="804"/>
      <c r="DX25" s="804"/>
      <c r="DY25" s="804"/>
      <c r="DZ25" s="821"/>
      <c r="EA25" s="226"/>
    </row>
    <row r="26" spans="1:131" ht="26.25" customHeight="1" x14ac:dyDescent="0.15">
      <c r="A26" s="755" t="s">
        <v>369</v>
      </c>
      <c r="B26" s="756"/>
      <c r="C26" s="756"/>
      <c r="D26" s="756"/>
      <c r="E26" s="756"/>
      <c r="F26" s="756"/>
      <c r="G26" s="756"/>
      <c r="H26" s="756"/>
      <c r="I26" s="756"/>
      <c r="J26" s="756"/>
      <c r="K26" s="756"/>
      <c r="L26" s="756"/>
      <c r="M26" s="756"/>
      <c r="N26" s="756"/>
      <c r="O26" s="756"/>
      <c r="P26" s="757"/>
      <c r="Q26" s="761" t="s">
        <v>395</v>
      </c>
      <c r="R26" s="762"/>
      <c r="S26" s="762"/>
      <c r="T26" s="762"/>
      <c r="U26" s="763"/>
      <c r="V26" s="761" t="s">
        <v>396</v>
      </c>
      <c r="W26" s="762"/>
      <c r="X26" s="762"/>
      <c r="Y26" s="762"/>
      <c r="Z26" s="763"/>
      <c r="AA26" s="761" t="s">
        <v>397</v>
      </c>
      <c r="AB26" s="762"/>
      <c r="AC26" s="762"/>
      <c r="AD26" s="762"/>
      <c r="AE26" s="762"/>
      <c r="AF26" s="847" t="s">
        <v>398</v>
      </c>
      <c r="AG26" s="848"/>
      <c r="AH26" s="848"/>
      <c r="AI26" s="848"/>
      <c r="AJ26" s="849"/>
      <c r="AK26" s="762" t="s">
        <v>399</v>
      </c>
      <c r="AL26" s="762"/>
      <c r="AM26" s="762"/>
      <c r="AN26" s="762"/>
      <c r="AO26" s="763"/>
      <c r="AP26" s="761" t="s">
        <v>400</v>
      </c>
      <c r="AQ26" s="762"/>
      <c r="AR26" s="762"/>
      <c r="AS26" s="762"/>
      <c r="AT26" s="763"/>
      <c r="AU26" s="761" t="s">
        <v>401</v>
      </c>
      <c r="AV26" s="762"/>
      <c r="AW26" s="762"/>
      <c r="AX26" s="762"/>
      <c r="AY26" s="763"/>
      <c r="AZ26" s="761" t="s">
        <v>402</v>
      </c>
      <c r="BA26" s="762"/>
      <c r="BB26" s="762"/>
      <c r="BC26" s="762"/>
      <c r="BD26" s="763"/>
      <c r="BE26" s="761" t="s">
        <v>376</v>
      </c>
      <c r="BF26" s="762"/>
      <c r="BG26" s="762"/>
      <c r="BH26" s="762"/>
      <c r="BI26" s="768"/>
      <c r="BJ26" s="228"/>
      <c r="BK26" s="228"/>
      <c r="BL26" s="228"/>
      <c r="BM26" s="228"/>
      <c r="BN26" s="228"/>
      <c r="BO26" s="237"/>
      <c r="BP26" s="237"/>
      <c r="BQ26" s="234">
        <v>20</v>
      </c>
      <c r="BR26" s="235"/>
      <c r="BS26" s="803"/>
      <c r="BT26" s="804"/>
      <c r="BU26" s="804"/>
      <c r="BV26" s="804"/>
      <c r="BW26" s="804"/>
      <c r="BX26" s="804"/>
      <c r="BY26" s="804"/>
      <c r="BZ26" s="804"/>
      <c r="CA26" s="804"/>
      <c r="CB26" s="804"/>
      <c r="CC26" s="804"/>
      <c r="CD26" s="804"/>
      <c r="CE26" s="804"/>
      <c r="CF26" s="804"/>
      <c r="CG26" s="805"/>
      <c r="CH26" s="806"/>
      <c r="CI26" s="807"/>
      <c r="CJ26" s="807"/>
      <c r="CK26" s="807"/>
      <c r="CL26" s="808"/>
      <c r="CM26" s="806"/>
      <c r="CN26" s="807"/>
      <c r="CO26" s="807"/>
      <c r="CP26" s="807"/>
      <c r="CQ26" s="808"/>
      <c r="CR26" s="806"/>
      <c r="CS26" s="807"/>
      <c r="CT26" s="807"/>
      <c r="CU26" s="807"/>
      <c r="CV26" s="808"/>
      <c r="CW26" s="806"/>
      <c r="CX26" s="807"/>
      <c r="CY26" s="807"/>
      <c r="CZ26" s="807"/>
      <c r="DA26" s="808"/>
      <c r="DB26" s="806"/>
      <c r="DC26" s="807"/>
      <c r="DD26" s="807"/>
      <c r="DE26" s="807"/>
      <c r="DF26" s="808"/>
      <c r="DG26" s="806"/>
      <c r="DH26" s="807"/>
      <c r="DI26" s="807"/>
      <c r="DJ26" s="807"/>
      <c r="DK26" s="808"/>
      <c r="DL26" s="806"/>
      <c r="DM26" s="807"/>
      <c r="DN26" s="807"/>
      <c r="DO26" s="807"/>
      <c r="DP26" s="808"/>
      <c r="DQ26" s="806"/>
      <c r="DR26" s="807"/>
      <c r="DS26" s="807"/>
      <c r="DT26" s="807"/>
      <c r="DU26" s="808"/>
      <c r="DV26" s="803"/>
      <c r="DW26" s="804"/>
      <c r="DX26" s="804"/>
      <c r="DY26" s="804"/>
      <c r="DZ26" s="821"/>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50"/>
      <c r="AG27" s="851"/>
      <c r="AH27" s="851"/>
      <c r="AI27" s="851"/>
      <c r="AJ27" s="852"/>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3"/>
      <c r="BT27" s="804"/>
      <c r="BU27" s="804"/>
      <c r="BV27" s="804"/>
      <c r="BW27" s="804"/>
      <c r="BX27" s="804"/>
      <c r="BY27" s="804"/>
      <c r="BZ27" s="804"/>
      <c r="CA27" s="804"/>
      <c r="CB27" s="804"/>
      <c r="CC27" s="804"/>
      <c r="CD27" s="804"/>
      <c r="CE27" s="804"/>
      <c r="CF27" s="804"/>
      <c r="CG27" s="805"/>
      <c r="CH27" s="806"/>
      <c r="CI27" s="807"/>
      <c r="CJ27" s="807"/>
      <c r="CK27" s="807"/>
      <c r="CL27" s="808"/>
      <c r="CM27" s="806"/>
      <c r="CN27" s="807"/>
      <c r="CO27" s="807"/>
      <c r="CP27" s="807"/>
      <c r="CQ27" s="808"/>
      <c r="CR27" s="806"/>
      <c r="CS27" s="807"/>
      <c r="CT27" s="807"/>
      <c r="CU27" s="807"/>
      <c r="CV27" s="808"/>
      <c r="CW27" s="806"/>
      <c r="CX27" s="807"/>
      <c r="CY27" s="807"/>
      <c r="CZ27" s="807"/>
      <c r="DA27" s="808"/>
      <c r="DB27" s="806"/>
      <c r="DC27" s="807"/>
      <c r="DD27" s="807"/>
      <c r="DE27" s="807"/>
      <c r="DF27" s="808"/>
      <c r="DG27" s="806"/>
      <c r="DH27" s="807"/>
      <c r="DI27" s="807"/>
      <c r="DJ27" s="807"/>
      <c r="DK27" s="808"/>
      <c r="DL27" s="806"/>
      <c r="DM27" s="807"/>
      <c r="DN27" s="807"/>
      <c r="DO27" s="807"/>
      <c r="DP27" s="808"/>
      <c r="DQ27" s="806"/>
      <c r="DR27" s="807"/>
      <c r="DS27" s="807"/>
      <c r="DT27" s="807"/>
      <c r="DU27" s="808"/>
      <c r="DV27" s="803"/>
      <c r="DW27" s="804"/>
      <c r="DX27" s="804"/>
      <c r="DY27" s="804"/>
      <c r="DZ27" s="821"/>
      <c r="EA27" s="226"/>
    </row>
    <row r="28" spans="1:131" ht="26.25" customHeight="1" thickTop="1" x14ac:dyDescent="0.15">
      <c r="A28" s="238">
        <v>1</v>
      </c>
      <c r="B28" s="777" t="s">
        <v>403</v>
      </c>
      <c r="C28" s="778"/>
      <c r="D28" s="778"/>
      <c r="E28" s="778"/>
      <c r="F28" s="778"/>
      <c r="G28" s="778"/>
      <c r="H28" s="778"/>
      <c r="I28" s="778"/>
      <c r="J28" s="778"/>
      <c r="K28" s="778"/>
      <c r="L28" s="778"/>
      <c r="M28" s="778"/>
      <c r="N28" s="778"/>
      <c r="O28" s="778"/>
      <c r="P28" s="779"/>
      <c r="Q28" s="855">
        <v>47941</v>
      </c>
      <c r="R28" s="856"/>
      <c r="S28" s="856"/>
      <c r="T28" s="856"/>
      <c r="U28" s="856"/>
      <c r="V28" s="856">
        <v>47178</v>
      </c>
      <c r="W28" s="856"/>
      <c r="X28" s="856"/>
      <c r="Y28" s="856"/>
      <c r="Z28" s="856"/>
      <c r="AA28" s="856">
        <v>763</v>
      </c>
      <c r="AB28" s="856"/>
      <c r="AC28" s="856"/>
      <c r="AD28" s="856"/>
      <c r="AE28" s="857"/>
      <c r="AF28" s="858">
        <v>763</v>
      </c>
      <c r="AG28" s="856"/>
      <c r="AH28" s="856"/>
      <c r="AI28" s="856"/>
      <c r="AJ28" s="859"/>
      <c r="AK28" s="860">
        <v>3935</v>
      </c>
      <c r="AL28" s="861"/>
      <c r="AM28" s="861"/>
      <c r="AN28" s="861"/>
      <c r="AO28" s="861"/>
      <c r="AP28" s="861" t="s">
        <v>614</v>
      </c>
      <c r="AQ28" s="861"/>
      <c r="AR28" s="861"/>
      <c r="AS28" s="861"/>
      <c r="AT28" s="861"/>
      <c r="AU28" s="861" t="s">
        <v>614</v>
      </c>
      <c r="AV28" s="861"/>
      <c r="AW28" s="861"/>
      <c r="AX28" s="861"/>
      <c r="AY28" s="861"/>
      <c r="AZ28" s="862" t="s">
        <v>614</v>
      </c>
      <c r="BA28" s="862"/>
      <c r="BB28" s="862"/>
      <c r="BC28" s="862"/>
      <c r="BD28" s="862"/>
      <c r="BE28" s="853"/>
      <c r="BF28" s="853"/>
      <c r="BG28" s="853"/>
      <c r="BH28" s="853"/>
      <c r="BI28" s="854"/>
      <c r="BJ28" s="228"/>
      <c r="BK28" s="228"/>
      <c r="BL28" s="228"/>
      <c r="BM28" s="228"/>
      <c r="BN28" s="228"/>
      <c r="BO28" s="237"/>
      <c r="BP28" s="237"/>
      <c r="BQ28" s="234">
        <v>22</v>
      </c>
      <c r="BR28" s="235"/>
      <c r="BS28" s="803"/>
      <c r="BT28" s="804"/>
      <c r="BU28" s="804"/>
      <c r="BV28" s="804"/>
      <c r="BW28" s="804"/>
      <c r="BX28" s="804"/>
      <c r="BY28" s="804"/>
      <c r="BZ28" s="804"/>
      <c r="CA28" s="804"/>
      <c r="CB28" s="804"/>
      <c r="CC28" s="804"/>
      <c r="CD28" s="804"/>
      <c r="CE28" s="804"/>
      <c r="CF28" s="804"/>
      <c r="CG28" s="805"/>
      <c r="CH28" s="806"/>
      <c r="CI28" s="807"/>
      <c r="CJ28" s="807"/>
      <c r="CK28" s="807"/>
      <c r="CL28" s="808"/>
      <c r="CM28" s="806"/>
      <c r="CN28" s="807"/>
      <c r="CO28" s="807"/>
      <c r="CP28" s="807"/>
      <c r="CQ28" s="808"/>
      <c r="CR28" s="806"/>
      <c r="CS28" s="807"/>
      <c r="CT28" s="807"/>
      <c r="CU28" s="807"/>
      <c r="CV28" s="808"/>
      <c r="CW28" s="806"/>
      <c r="CX28" s="807"/>
      <c r="CY28" s="807"/>
      <c r="CZ28" s="807"/>
      <c r="DA28" s="808"/>
      <c r="DB28" s="806"/>
      <c r="DC28" s="807"/>
      <c r="DD28" s="807"/>
      <c r="DE28" s="807"/>
      <c r="DF28" s="808"/>
      <c r="DG28" s="806"/>
      <c r="DH28" s="807"/>
      <c r="DI28" s="807"/>
      <c r="DJ28" s="807"/>
      <c r="DK28" s="808"/>
      <c r="DL28" s="806"/>
      <c r="DM28" s="807"/>
      <c r="DN28" s="807"/>
      <c r="DO28" s="807"/>
      <c r="DP28" s="808"/>
      <c r="DQ28" s="806"/>
      <c r="DR28" s="807"/>
      <c r="DS28" s="807"/>
      <c r="DT28" s="807"/>
      <c r="DU28" s="808"/>
      <c r="DV28" s="803"/>
      <c r="DW28" s="804"/>
      <c r="DX28" s="804"/>
      <c r="DY28" s="804"/>
      <c r="DZ28" s="821"/>
      <c r="EA28" s="226"/>
    </row>
    <row r="29" spans="1:131" ht="26.25" customHeight="1" x14ac:dyDescent="0.15">
      <c r="A29" s="238">
        <v>2</v>
      </c>
      <c r="B29" s="812" t="s">
        <v>404</v>
      </c>
      <c r="C29" s="813"/>
      <c r="D29" s="813"/>
      <c r="E29" s="813"/>
      <c r="F29" s="813"/>
      <c r="G29" s="813"/>
      <c r="H29" s="813"/>
      <c r="I29" s="813"/>
      <c r="J29" s="813"/>
      <c r="K29" s="813"/>
      <c r="L29" s="813"/>
      <c r="M29" s="813"/>
      <c r="N29" s="813"/>
      <c r="O29" s="813"/>
      <c r="P29" s="814"/>
      <c r="Q29" s="815">
        <v>45088</v>
      </c>
      <c r="R29" s="816"/>
      <c r="S29" s="816"/>
      <c r="T29" s="816"/>
      <c r="U29" s="816"/>
      <c r="V29" s="816">
        <v>44134</v>
      </c>
      <c r="W29" s="816"/>
      <c r="X29" s="816"/>
      <c r="Y29" s="816"/>
      <c r="Z29" s="816"/>
      <c r="AA29" s="816">
        <v>954</v>
      </c>
      <c r="AB29" s="816"/>
      <c r="AC29" s="816"/>
      <c r="AD29" s="816"/>
      <c r="AE29" s="817"/>
      <c r="AF29" s="820">
        <v>954</v>
      </c>
      <c r="AG29" s="818"/>
      <c r="AH29" s="818"/>
      <c r="AI29" s="818"/>
      <c r="AJ29" s="819"/>
      <c r="AK29" s="867">
        <v>6905</v>
      </c>
      <c r="AL29" s="863"/>
      <c r="AM29" s="863"/>
      <c r="AN29" s="863"/>
      <c r="AO29" s="863"/>
      <c r="AP29" s="863" t="s">
        <v>614</v>
      </c>
      <c r="AQ29" s="863"/>
      <c r="AR29" s="863"/>
      <c r="AS29" s="863"/>
      <c r="AT29" s="863"/>
      <c r="AU29" s="863" t="s">
        <v>614</v>
      </c>
      <c r="AV29" s="863"/>
      <c r="AW29" s="863"/>
      <c r="AX29" s="863"/>
      <c r="AY29" s="863"/>
      <c r="AZ29" s="864" t="s">
        <v>614</v>
      </c>
      <c r="BA29" s="864"/>
      <c r="BB29" s="864"/>
      <c r="BC29" s="864"/>
      <c r="BD29" s="864"/>
      <c r="BE29" s="865"/>
      <c r="BF29" s="865"/>
      <c r="BG29" s="865"/>
      <c r="BH29" s="865"/>
      <c r="BI29" s="866"/>
      <c r="BJ29" s="228"/>
      <c r="BK29" s="228"/>
      <c r="BL29" s="228"/>
      <c r="BM29" s="228"/>
      <c r="BN29" s="228"/>
      <c r="BO29" s="237"/>
      <c r="BP29" s="237"/>
      <c r="BQ29" s="234">
        <v>23</v>
      </c>
      <c r="BR29" s="235"/>
      <c r="BS29" s="803"/>
      <c r="BT29" s="804"/>
      <c r="BU29" s="804"/>
      <c r="BV29" s="804"/>
      <c r="BW29" s="804"/>
      <c r="BX29" s="804"/>
      <c r="BY29" s="804"/>
      <c r="BZ29" s="804"/>
      <c r="CA29" s="804"/>
      <c r="CB29" s="804"/>
      <c r="CC29" s="804"/>
      <c r="CD29" s="804"/>
      <c r="CE29" s="804"/>
      <c r="CF29" s="804"/>
      <c r="CG29" s="805"/>
      <c r="CH29" s="806"/>
      <c r="CI29" s="807"/>
      <c r="CJ29" s="807"/>
      <c r="CK29" s="807"/>
      <c r="CL29" s="808"/>
      <c r="CM29" s="806"/>
      <c r="CN29" s="807"/>
      <c r="CO29" s="807"/>
      <c r="CP29" s="807"/>
      <c r="CQ29" s="808"/>
      <c r="CR29" s="806"/>
      <c r="CS29" s="807"/>
      <c r="CT29" s="807"/>
      <c r="CU29" s="807"/>
      <c r="CV29" s="808"/>
      <c r="CW29" s="806"/>
      <c r="CX29" s="807"/>
      <c r="CY29" s="807"/>
      <c r="CZ29" s="807"/>
      <c r="DA29" s="808"/>
      <c r="DB29" s="806"/>
      <c r="DC29" s="807"/>
      <c r="DD29" s="807"/>
      <c r="DE29" s="807"/>
      <c r="DF29" s="808"/>
      <c r="DG29" s="806"/>
      <c r="DH29" s="807"/>
      <c r="DI29" s="807"/>
      <c r="DJ29" s="807"/>
      <c r="DK29" s="808"/>
      <c r="DL29" s="806"/>
      <c r="DM29" s="807"/>
      <c r="DN29" s="807"/>
      <c r="DO29" s="807"/>
      <c r="DP29" s="808"/>
      <c r="DQ29" s="806"/>
      <c r="DR29" s="807"/>
      <c r="DS29" s="807"/>
      <c r="DT29" s="807"/>
      <c r="DU29" s="808"/>
      <c r="DV29" s="803"/>
      <c r="DW29" s="804"/>
      <c r="DX29" s="804"/>
      <c r="DY29" s="804"/>
      <c r="DZ29" s="821"/>
      <c r="EA29" s="226"/>
    </row>
    <row r="30" spans="1:131" ht="26.25" customHeight="1" x14ac:dyDescent="0.15">
      <c r="A30" s="238">
        <v>3</v>
      </c>
      <c r="B30" s="812" t="s">
        <v>405</v>
      </c>
      <c r="C30" s="813"/>
      <c r="D30" s="813"/>
      <c r="E30" s="813"/>
      <c r="F30" s="813"/>
      <c r="G30" s="813"/>
      <c r="H30" s="813"/>
      <c r="I30" s="813"/>
      <c r="J30" s="813"/>
      <c r="K30" s="813"/>
      <c r="L30" s="813"/>
      <c r="M30" s="813"/>
      <c r="N30" s="813"/>
      <c r="O30" s="813"/>
      <c r="P30" s="814"/>
      <c r="Q30" s="815">
        <v>6518</v>
      </c>
      <c r="R30" s="816"/>
      <c r="S30" s="816"/>
      <c r="T30" s="816"/>
      <c r="U30" s="816"/>
      <c r="V30" s="816">
        <v>6499</v>
      </c>
      <c r="W30" s="816"/>
      <c r="X30" s="816"/>
      <c r="Y30" s="816"/>
      <c r="Z30" s="816"/>
      <c r="AA30" s="816">
        <v>19</v>
      </c>
      <c r="AB30" s="816"/>
      <c r="AC30" s="816"/>
      <c r="AD30" s="816"/>
      <c r="AE30" s="817"/>
      <c r="AF30" s="820">
        <v>19</v>
      </c>
      <c r="AG30" s="818"/>
      <c r="AH30" s="818"/>
      <c r="AI30" s="818"/>
      <c r="AJ30" s="819"/>
      <c r="AK30" s="867">
        <v>1323</v>
      </c>
      <c r="AL30" s="863"/>
      <c r="AM30" s="863"/>
      <c r="AN30" s="863"/>
      <c r="AO30" s="863"/>
      <c r="AP30" s="863" t="s">
        <v>614</v>
      </c>
      <c r="AQ30" s="863"/>
      <c r="AR30" s="863"/>
      <c r="AS30" s="863"/>
      <c r="AT30" s="863"/>
      <c r="AU30" s="863" t="s">
        <v>614</v>
      </c>
      <c r="AV30" s="863"/>
      <c r="AW30" s="863"/>
      <c r="AX30" s="863"/>
      <c r="AY30" s="863"/>
      <c r="AZ30" s="864" t="s">
        <v>614</v>
      </c>
      <c r="BA30" s="864"/>
      <c r="BB30" s="864"/>
      <c r="BC30" s="864"/>
      <c r="BD30" s="864"/>
      <c r="BE30" s="865"/>
      <c r="BF30" s="865"/>
      <c r="BG30" s="865"/>
      <c r="BH30" s="865"/>
      <c r="BI30" s="866"/>
      <c r="BJ30" s="228"/>
      <c r="BK30" s="228"/>
      <c r="BL30" s="228"/>
      <c r="BM30" s="228"/>
      <c r="BN30" s="228"/>
      <c r="BO30" s="237"/>
      <c r="BP30" s="237"/>
      <c r="BQ30" s="234">
        <v>24</v>
      </c>
      <c r="BR30" s="235"/>
      <c r="BS30" s="803"/>
      <c r="BT30" s="804"/>
      <c r="BU30" s="804"/>
      <c r="BV30" s="804"/>
      <c r="BW30" s="804"/>
      <c r="BX30" s="804"/>
      <c r="BY30" s="804"/>
      <c r="BZ30" s="804"/>
      <c r="CA30" s="804"/>
      <c r="CB30" s="804"/>
      <c r="CC30" s="804"/>
      <c r="CD30" s="804"/>
      <c r="CE30" s="804"/>
      <c r="CF30" s="804"/>
      <c r="CG30" s="805"/>
      <c r="CH30" s="806"/>
      <c r="CI30" s="807"/>
      <c r="CJ30" s="807"/>
      <c r="CK30" s="807"/>
      <c r="CL30" s="808"/>
      <c r="CM30" s="806"/>
      <c r="CN30" s="807"/>
      <c r="CO30" s="807"/>
      <c r="CP30" s="807"/>
      <c r="CQ30" s="808"/>
      <c r="CR30" s="806"/>
      <c r="CS30" s="807"/>
      <c r="CT30" s="807"/>
      <c r="CU30" s="807"/>
      <c r="CV30" s="808"/>
      <c r="CW30" s="806"/>
      <c r="CX30" s="807"/>
      <c r="CY30" s="807"/>
      <c r="CZ30" s="807"/>
      <c r="DA30" s="808"/>
      <c r="DB30" s="806"/>
      <c r="DC30" s="807"/>
      <c r="DD30" s="807"/>
      <c r="DE30" s="807"/>
      <c r="DF30" s="808"/>
      <c r="DG30" s="806"/>
      <c r="DH30" s="807"/>
      <c r="DI30" s="807"/>
      <c r="DJ30" s="807"/>
      <c r="DK30" s="808"/>
      <c r="DL30" s="806"/>
      <c r="DM30" s="807"/>
      <c r="DN30" s="807"/>
      <c r="DO30" s="807"/>
      <c r="DP30" s="808"/>
      <c r="DQ30" s="806"/>
      <c r="DR30" s="807"/>
      <c r="DS30" s="807"/>
      <c r="DT30" s="807"/>
      <c r="DU30" s="808"/>
      <c r="DV30" s="803"/>
      <c r="DW30" s="804"/>
      <c r="DX30" s="804"/>
      <c r="DY30" s="804"/>
      <c r="DZ30" s="821"/>
      <c r="EA30" s="226"/>
    </row>
    <row r="31" spans="1:131" ht="26.25" customHeight="1" x14ac:dyDescent="0.15">
      <c r="A31" s="238">
        <v>4</v>
      </c>
      <c r="B31" s="812" t="s">
        <v>406</v>
      </c>
      <c r="C31" s="813"/>
      <c r="D31" s="813"/>
      <c r="E31" s="813"/>
      <c r="F31" s="813"/>
      <c r="G31" s="813"/>
      <c r="H31" s="813"/>
      <c r="I31" s="813"/>
      <c r="J31" s="813"/>
      <c r="K31" s="813"/>
      <c r="L31" s="813"/>
      <c r="M31" s="813"/>
      <c r="N31" s="813"/>
      <c r="O31" s="813"/>
      <c r="P31" s="814"/>
      <c r="Q31" s="815">
        <v>8692</v>
      </c>
      <c r="R31" s="816"/>
      <c r="S31" s="816"/>
      <c r="T31" s="816"/>
      <c r="U31" s="816"/>
      <c r="V31" s="816">
        <v>7302</v>
      </c>
      <c r="W31" s="816"/>
      <c r="X31" s="816"/>
      <c r="Y31" s="816"/>
      <c r="Z31" s="816"/>
      <c r="AA31" s="816">
        <v>1390</v>
      </c>
      <c r="AB31" s="816"/>
      <c r="AC31" s="816"/>
      <c r="AD31" s="816"/>
      <c r="AE31" s="817"/>
      <c r="AF31" s="820">
        <v>5610</v>
      </c>
      <c r="AG31" s="818"/>
      <c r="AH31" s="818"/>
      <c r="AI31" s="818"/>
      <c r="AJ31" s="819"/>
      <c r="AK31" s="867">
        <v>73</v>
      </c>
      <c r="AL31" s="863"/>
      <c r="AM31" s="863"/>
      <c r="AN31" s="863"/>
      <c r="AO31" s="863"/>
      <c r="AP31" s="863">
        <v>16640</v>
      </c>
      <c r="AQ31" s="863"/>
      <c r="AR31" s="863"/>
      <c r="AS31" s="863"/>
      <c r="AT31" s="863"/>
      <c r="AU31" s="863">
        <v>67</v>
      </c>
      <c r="AV31" s="863"/>
      <c r="AW31" s="863"/>
      <c r="AX31" s="863"/>
      <c r="AY31" s="863"/>
      <c r="AZ31" s="864" t="s">
        <v>614</v>
      </c>
      <c r="BA31" s="864"/>
      <c r="BB31" s="864"/>
      <c r="BC31" s="864"/>
      <c r="BD31" s="864"/>
      <c r="BE31" s="865" t="s">
        <v>407</v>
      </c>
      <c r="BF31" s="865"/>
      <c r="BG31" s="865"/>
      <c r="BH31" s="865"/>
      <c r="BI31" s="866"/>
      <c r="BJ31" s="228"/>
      <c r="BK31" s="228"/>
      <c r="BL31" s="228"/>
      <c r="BM31" s="228"/>
      <c r="BN31" s="228"/>
      <c r="BO31" s="237"/>
      <c r="BP31" s="237"/>
      <c r="BQ31" s="234">
        <v>25</v>
      </c>
      <c r="BR31" s="235"/>
      <c r="BS31" s="803"/>
      <c r="BT31" s="804"/>
      <c r="BU31" s="804"/>
      <c r="BV31" s="804"/>
      <c r="BW31" s="804"/>
      <c r="BX31" s="804"/>
      <c r="BY31" s="804"/>
      <c r="BZ31" s="804"/>
      <c r="CA31" s="804"/>
      <c r="CB31" s="804"/>
      <c r="CC31" s="804"/>
      <c r="CD31" s="804"/>
      <c r="CE31" s="804"/>
      <c r="CF31" s="804"/>
      <c r="CG31" s="805"/>
      <c r="CH31" s="806"/>
      <c r="CI31" s="807"/>
      <c r="CJ31" s="807"/>
      <c r="CK31" s="807"/>
      <c r="CL31" s="808"/>
      <c r="CM31" s="806"/>
      <c r="CN31" s="807"/>
      <c r="CO31" s="807"/>
      <c r="CP31" s="807"/>
      <c r="CQ31" s="808"/>
      <c r="CR31" s="806"/>
      <c r="CS31" s="807"/>
      <c r="CT31" s="807"/>
      <c r="CU31" s="807"/>
      <c r="CV31" s="808"/>
      <c r="CW31" s="806"/>
      <c r="CX31" s="807"/>
      <c r="CY31" s="807"/>
      <c r="CZ31" s="807"/>
      <c r="DA31" s="808"/>
      <c r="DB31" s="806"/>
      <c r="DC31" s="807"/>
      <c r="DD31" s="807"/>
      <c r="DE31" s="807"/>
      <c r="DF31" s="808"/>
      <c r="DG31" s="806"/>
      <c r="DH31" s="807"/>
      <c r="DI31" s="807"/>
      <c r="DJ31" s="807"/>
      <c r="DK31" s="808"/>
      <c r="DL31" s="806"/>
      <c r="DM31" s="807"/>
      <c r="DN31" s="807"/>
      <c r="DO31" s="807"/>
      <c r="DP31" s="808"/>
      <c r="DQ31" s="806"/>
      <c r="DR31" s="807"/>
      <c r="DS31" s="807"/>
      <c r="DT31" s="807"/>
      <c r="DU31" s="808"/>
      <c r="DV31" s="803"/>
      <c r="DW31" s="804"/>
      <c r="DX31" s="804"/>
      <c r="DY31" s="804"/>
      <c r="DZ31" s="821"/>
      <c r="EA31" s="226"/>
    </row>
    <row r="32" spans="1:131" ht="26.25" customHeight="1" x14ac:dyDescent="0.15">
      <c r="A32" s="238">
        <v>5</v>
      </c>
      <c r="B32" s="812" t="s">
        <v>408</v>
      </c>
      <c r="C32" s="813"/>
      <c r="D32" s="813"/>
      <c r="E32" s="813"/>
      <c r="F32" s="813"/>
      <c r="G32" s="813"/>
      <c r="H32" s="813"/>
      <c r="I32" s="813"/>
      <c r="J32" s="813"/>
      <c r="K32" s="813"/>
      <c r="L32" s="813"/>
      <c r="M32" s="813"/>
      <c r="N32" s="813"/>
      <c r="O32" s="813"/>
      <c r="P32" s="814"/>
      <c r="Q32" s="815">
        <v>4315</v>
      </c>
      <c r="R32" s="816"/>
      <c r="S32" s="816"/>
      <c r="T32" s="816"/>
      <c r="U32" s="816"/>
      <c r="V32" s="816">
        <v>3772</v>
      </c>
      <c r="W32" s="816"/>
      <c r="X32" s="816"/>
      <c r="Y32" s="816"/>
      <c r="Z32" s="816"/>
      <c r="AA32" s="816">
        <v>543</v>
      </c>
      <c r="AB32" s="816"/>
      <c r="AC32" s="816"/>
      <c r="AD32" s="816"/>
      <c r="AE32" s="817"/>
      <c r="AF32" s="820">
        <v>1124</v>
      </c>
      <c r="AG32" s="818"/>
      <c r="AH32" s="818"/>
      <c r="AI32" s="818"/>
      <c r="AJ32" s="819"/>
      <c r="AK32" s="867">
        <v>440</v>
      </c>
      <c r="AL32" s="863"/>
      <c r="AM32" s="863"/>
      <c r="AN32" s="863"/>
      <c r="AO32" s="863"/>
      <c r="AP32" s="863">
        <v>6221</v>
      </c>
      <c r="AQ32" s="863"/>
      <c r="AR32" s="863"/>
      <c r="AS32" s="863"/>
      <c r="AT32" s="863"/>
      <c r="AU32" s="863">
        <v>3235</v>
      </c>
      <c r="AV32" s="863"/>
      <c r="AW32" s="863"/>
      <c r="AX32" s="863"/>
      <c r="AY32" s="863"/>
      <c r="AZ32" s="864" t="s">
        <v>614</v>
      </c>
      <c r="BA32" s="864"/>
      <c r="BB32" s="864"/>
      <c r="BC32" s="864"/>
      <c r="BD32" s="864"/>
      <c r="BE32" s="865" t="s">
        <v>409</v>
      </c>
      <c r="BF32" s="865"/>
      <c r="BG32" s="865"/>
      <c r="BH32" s="865"/>
      <c r="BI32" s="866"/>
      <c r="BJ32" s="228"/>
      <c r="BK32" s="228"/>
      <c r="BL32" s="228"/>
      <c r="BM32" s="228"/>
      <c r="BN32" s="228"/>
      <c r="BO32" s="237"/>
      <c r="BP32" s="237"/>
      <c r="BQ32" s="234">
        <v>26</v>
      </c>
      <c r="BR32" s="235"/>
      <c r="BS32" s="803"/>
      <c r="BT32" s="804"/>
      <c r="BU32" s="804"/>
      <c r="BV32" s="804"/>
      <c r="BW32" s="804"/>
      <c r="BX32" s="804"/>
      <c r="BY32" s="804"/>
      <c r="BZ32" s="804"/>
      <c r="CA32" s="804"/>
      <c r="CB32" s="804"/>
      <c r="CC32" s="804"/>
      <c r="CD32" s="804"/>
      <c r="CE32" s="804"/>
      <c r="CF32" s="804"/>
      <c r="CG32" s="805"/>
      <c r="CH32" s="806"/>
      <c r="CI32" s="807"/>
      <c r="CJ32" s="807"/>
      <c r="CK32" s="807"/>
      <c r="CL32" s="808"/>
      <c r="CM32" s="806"/>
      <c r="CN32" s="807"/>
      <c r="CO32" s="807"/>
      <c r="CP32" s="807"/>
      <c r="CQ32" s="808"/>
      <c r="CR32" s="806"/>
      <c r="CS32" s="807"/>
      <c r="CT32" s="807"/>
      <c r="CU32" s="807"/>
      <c r="CV32" s="808"/>
      <c r="CW32" s="806"/>
      <c r="CX32" s="807"/>
      <c r="CY32" s="807"/>
      <c r="CZ32" s="807"/>
      <c r="DA32" s="808"/>
      <c r="DB32" s="806"/>
      <c r="DC32" s="807"/>
      <c r="DD32" s="807"/>
      <c r="DE32" s="807"/>
      <c r="DF32" s="808"/>
      <c r="DG32" s="806"/>
      <c r="DH32" s="807"/>
      <c r="DI32" s="807"/>
      <c r="DJ32" s="807"/>
      <c r="DK32" s="808"/>
      <c r="DL32" s="806"/>
      <c r="DM32" s="807"/>
      <c r="DN32" s="807"/>
      <c r="DO32" s="807"/>
      <c r="DP32" s="808"/>
      <c r="DQ32" s="806"/>
      <c r="DR32" s="807"/>
      <c r="DS32" s="807"/>
      <c r="DT32" s="807"/>
      <c r="DU32" s="808"/>
      <c r="DV32" s="803"/>
      <c r="DW32" s="804"/>
      <c r="DX32" s="804"/>
      <c r="DY32" s="804"/>
      <c r="DZ32" s="821"/>
      <c r="EA32" s="226"/>
    </row>
    <row r="33" spans="1:131" ht="26.25" customHeight="1" x14ac:dyDescent="0.15">
      <c r="A33" s="238">
        <v>6</v>
      </c>
      <c r="B33" s="812" t="s">
        <v>410</v>
      </c>
      <c r="C33" s="813"/>
      <c r="D33" s="813"/>
      <c r="E33" s="813"/>
      <c r="F33" s="813"/>
      <c r="G33" s="813"/>
      <c r="H33" s="813"/>
      <c r="I33" s="813"/>
      <c r="J33" s="813"/>
      <c r="K33" s="813"/>
      <c r="L33" s="813"/>
      <c r="M33" s="813"/>
      <c r="N33" s="813"/>
      <c r="O33" s="813"/>
      <c r="P33" s="814"/>
      <c r="Q33" s="815">
        <v>88651</v>
      </c>
      <c r="R33" s="816"/>
      <c r="S33" s="816"/>
      <c r="T33" s="816"/>
      <c r="U33" s="816"/>
      <c r="V33" s="816">
        <v>81464</v>
      </c>
      <c r="W33" s="816"/>
      <c r="X33" s="816"/>
      <c r="Y33" s="816"/>
      <c r="Z33" s="816"/>
      <c r="AA33" s="816">
        <v>7187</v>
      </c>
      <c r="AB33" s="816"/>
      <c r="AC33" s="816"/>
      <c r="AD33" s="816"/>
      <c r="AE33" s="817"/>
      <c r="AF33" s="820">
        <v>24629</v>
      </c>
      <c r="AG33" s="818"/>
      <c r="AH33" s="818"/>
      <c r="AI33" s="818"/>
      <c r="AJ33" s="819"/>
      <c r="AK33" s="867">
        <v>3</v>
      </c>
      <c r="AL33" s="863"/>
      <c r="AM33" s="863"/>
      <c r="AN33" s="863"/>
      <c r="AO33" s="863"/>
      <c r="AP33" s="863" t="s">
        <v>614</v>
      </c>
      <c r="AQ33" s="863"/>
      <c r="AR33" s="863"/>
      <c r="AS33" s="863"/>
      <c r="AT33" s="863"/>
      <c r="AU33" s="863" t="s">
        <v>614</v>
      </c>
      <c r="AV33" s="863"/>
      <c r="AW33" s="863"/>
      <c r="AX33" s="863"/>
      <c r="AY33" s="863"/>
      <c r="AZ33" s="864" t="s">
        <v>614</v>
      </c>
      <c r="BA33" s="864"/>
      <c r="BB33" s="864"/>
      <c r="BC33" s="864"/>
      <c r="BD33" s="864"/>
      <c r="BE33" s="865" t="s">
        <v>407</v>
      </c>
      <c r="BF33" s="865"/>
      <c r="BG33" s="865"/>
      <c r="BH33" s="865"/>
      <c r="BI33" s="866"/>
      <c r="BJ33" s="228"/>
      <c r="BK33" s="228"/>
      <c r="BL33" s="228"/>
      <c r="BM33" s="228"/>
      <c r="BN33" s="228"/>
      <c r="BO33" s="237"/>
      <c r="BP33" s="237"/>
      <c r="BQ33" s="234">
        <v>27</v>
      </c>
      <c r="BR33" s="235"/>
      <c r="BS33" s="803"/>
      <c r="BT33" s="804"/>
      <c r="BU33" s="804"/>
      <c r="BV33" s="804"/>
      <c r="BW33" s="804"/>
      <c r="BX33" s="804"/>
      <c r="BY33" s="804"/>
      <c r="BZ33" s="804"/>
      <c r="CA33" s="804"/>
      <c r="CB33" s="804"/>
      <c r="CC33" s="804"/>
      <c r="CD33" s="804"/>
      <c r="CE33" s="804"/>
      <c r="CF33" s="804"/>
      <c r="CG33" s="805"/>
      <c r="CH33" s="806"/>
      <c r="CI33" s="807"/>
      <c r="CJ33" s="807"/>
      <c r="CK33" s="807"/>
      <c r="CL33" s="808"/>
      <c r="CM33" s="806"/>
      <c r="CN33" s="807"/>
      <c r="CO33" s="807"/>
      <c r="CP33" s="807"/>
      <c r="CQ33" s="808"/>
      <c r="CR33" s="806"/>
      <c r="CS33" s="807"/>
      <c r="CT33" s="807"/>
      <c r="CU33" s="807"/>
      <c r="CV33" s="808"/>
      <c r="CW33" s="806"/>
      <c r="CX33" s="807"/>
      <c r="CY33" s="807"/>
      <c r="CZ33" s="807"/>
      <c r="DA33" s="808"/>
      <c r="DB33" s="806"/>
      <c r="DC33" s="807"/>
      <c r="DD33" s="807"/>
      <c r="DE33" s="807"/>
      <c r="DF33" s="808"/>
      <c r="DG33" s="806"/>
      <c r="DH33" s="807"/>
      <c r="DI33" s="807"/>
      <c r="DJ33" s="807"/>
      <c r="DK33" s="808"/>
      <c r="DL33" s="806"/>
      <c r="DM33" s="807"/>
      <c r="DN33" s="807"/>
      <c r="DO33" s="807"/>
      <c r="DP33" s="808"/>
      <c r="DQ33" s="806"/>
      <c r="DR33" s="807"/>
      <c r="DS33" s="807"/>
      <c r="DT33" s="807"/>
      <c r="DU33" s="808"/>
      <c r="DV33" s="803"/>
      <c r="DW33" s="804"/>
      <c r="DX33" s="804"/>
      <c r="DY33" s="804"/>
      <c r="DZ33" s="821"/>
      <c r="EA33" s="226"/>
    </row>
    <row r="34" spans="1:131" ht="26.25" customHeight="1" x14ac:dyDescent="0.15">
      <c r="A34" s="238">
        <v>7</v>
      </c>
      <c r="B34" s="812" t="s">
        <v>411</v>
      </c>
      <c r="C34" s="813"/>
      <c r="D34" s="813"/>
      <c r="E34" s="813"/>
      <c r="F34" s="813"/>
      <c r="G34" s="813"/>
      <c r="H34" s="813"/>
      <c r="I34" s="813"/>
      <c r="J34" s="813"/>
      <c r="K34" s="813"/>
      <c r="L34" s="813"/>
      <c r="M34" s="813"/>
      <c r="N34" s="813"/>
      <c r="O34" s="813"/>
      <c r="P34" s="814"/>
      <c r="Q34" s="815">
        <v>18715</v>
      </c>
      <c r="R34" s="816"/>
      <c r="S34" s="816"/>
      <c r="T34" s="816"/>
      <c r="U34" s="816"/>
      <c r="V34" s="816">
        <v>14914</v>
      </c>
      <c r="W34" s="816"/>
      <c r="X34" s="816"/>
      <c r="Y34" s="816"/>
      <c r="Z34" s="816"/>
      <c r="AA34" s="816">
        <v>3800</v>
      </c>
      <c r="AB34" s="816"/>
      <c r="AC34" s="816"/>
      <c r="AD34" s="816"/>
      <c r="AE34" s="817"/>
      <c r="AF34" s="820">
        <v>2749</v>
      </c>
      <c r="AG34" s="818"/>
      <c r="AH34" s="818"/>
      <c r="AI34" s="818"/>
      <c r="AJ34" s="819"/>
      <c r="AK34" s="867">
        <v>10364</v>
      </c>
      <c r="AL34" s="863"/>
      <c r="AM34" s="863"/>
      <c r="AN34" s="863"/>
      <c r="AO34" s="863"/>
      <c r="AP34" s="863">
        <v>120644</v>
      </c>
      <c r="AQ34" s="863"/>
      <c r="AR34" s="863"/>
      <c r="AS34" s="863"/>
      <c r="AT34" s="863"/>
      <c r="AU34" s="863">
        <v>56100</v>
      </c>
      <c r="AV34" s="863"/>
      <c r="AW34" s="863"/>
      <c r="AX34" s="863"/>
      <c r="AY34" s="863"/>
      <c r="AZ34" s="864" t="s">
        <v>614</v>
      </c>
      <c r="BA34" s="864"/>
      <c r="BB34" s="864"/>
      <c r="BC34" s="864"/>
      <c r="BD34" s="864"/>
      <c r="BE34" s="865" t="s">
        <v>409</v>
      </c>
      <c r="BF34" s="865"/>
      <c r="BG34" s="865"/>
      <c r="BH34" s="865"/>
      <c r="BI34" s="866"/>
      <c r="BJ34" s="228"/>
      <c r="BK34" s="228"/>
      <c r="BL34" s="228"/>
      <c r="BM34" s="228"/>
      <c r="BN34" s="228"/>
      <c r="BO34" s="237"/>
      <c r="BP34" s="237"/>
      <c r="BQ34" s="234">
        <v>28</v>
      </c>
      <c r="BR34" s="235"/>
      <c r="BS34" s="803"/>
      <c r="BT34" s="804"/>
      <c r="BU34" s="804"/>
      <c r="BV34" s="804"/>
      <c r="BW34" s="804"/>
      <c r="BX34" s="804"/>
      <c r="BY34" s="804"/>
      <c r="BZ34" s="804"/>
      <c r="CA34" s="804"/>
      <c r="CB34" s="804"/>
      <c r="CC34" s="804"/>
      <c r="CD34" s="804"/>
      <c r="CE34" s="804"/>
      <c r="CF34" s="804"/>
      <c r="CG34" s="805"/>
      <c r="CH34" s="806"/>
      <c r="CI34" s="807"/>
      <c r="CJ34" s="807"/>
      <c r="CK34" s="807"/>
      <c r="CL34" s="808"/>
      <c r="CM34" s="806"/>
      <c r="CN34" s="807"/>
      <c r="CO34" s="807"/>
      <c r="CP34" s="807"/>
      <c r="CQ34" s="808"/>
      <c r="CR34" s="806"/>
      <c r="CS34" s="807"/>
      <c r="CT34" s="807"/>
      <c r="CU34" s="807"/>
      <c r="CV34" s="808"/>
      <c r="CW34" s="806"/>
      <c r="CX34" s="807"/>
      <c r="CY34" s="807"/>
      <c r="CZ34" s="807"/>
      <c r="DA34" s="808"/>
      <c r="DB34" s="806"/>
      <c r="DC34" s="807"/>
      <c r="DD34" s="807"/>
      <c r="DE34" s="807"/>
      <c r="DF34" s="808"/>
      <c r="DG34" s="806"/>
      <c r="DH34" s="807"/>
      <c r="DI34" s="807"/>
      <c r="DJ34" s="807"/>
      <c r="DK34" s="808"/>
      <c r="DL34" s="806"/>
      <c r="DM34" s="807"/>
      <c r="DN34" s="807"/>
      <c r="DO34" s="807"/>
      <c r="DP34" s="808"/>
      <c r="DQ34" s="806"/>
      <c r="DR34" s="807"/>
      <c r="DS34" s="807"/>
      <c r="DT34" s="807"/>
      <c r="DU34" s="808"/>
      <c r="DV34" s="803"/>
      <c r="DW34" s="804"/>
      <c r="DX34" s="804"/>
      <c r="DY34" s="804"/>
      <c r="DZ34" s="821"/>
      <c r="EA34" s="226"/>
    </row>
    <row r="35" spans="1:131" ht="26.25" customHeight="1" x14ac:dyDescent="0.15">
      <c r="A35" s="238">
        <v>8</v>
      </c>
      <c r="B35" s="812"/>
      <c r="C35" s="813"/>
      <c r="D35" s="813"/>
      <c r="E35" s="813"/>
      <c r="F35" s="813"/>
      <c r="G35" s="813"/>
      <c r="H35" s="813"/>
      <c r="I35" s="813"/>
      <c r="J35" s="813"/>
      <c r="K35" s="813"/>
      <c r="L35" s="813"/>
      <c r="M35" s="813"/>
      <c r="N35" s="813"/>
      <c r="O35" s="813"/>
      <c r="P35" s="814"/>
      <c r="Q35" s="815"/>
      <c r="R35" s="816"/>
      <c r="S35" s="816"/>
      <c r="T35" s="816"/>
      <c r="U35" s="816"/>
      <c r="V35" s="816"/>
      <c r="W35" s="816"/>
      <c r="X35" s="816"/>
      <c r="Y35" s="816"/>
      <c r="Z35" s="816"/>
      <c r="AA35" s="816"/>
      <c r="AB35" s="816"/>
      <c r="AC35" s="816"/>
      <c r="AD35" s="816"/>
      <c r="AE35" s="817"/>
      <c r="AF35" s="820"/>
      <c r="AG35" s="818"/>
      <c r="AH35" s="818"/>
      <c r="AI35" s="818"/>
      <c r="AJ35" s="819"/>
      <c r="AK35" s="867"/>
      <c r="AL35" s="863"/>
      <c r="AM35" s="863"/>
      <c r="AN35" s="863"/>
      <c r="AO35" s="863"/>
      <c r="AP35" s="863"/>
      <c r="AQ35" s="863"/>
      <c r="AR35" s="863"/>
      <c r="AS35" s="863"/>
      <c r="AT35" s="863"/>
      <c r="AU35" s="863"/>
      <c r="AV35" s="863"/>
      <c r="AW35" s="863"/>
      <c r="AX35" s="863"/>
      <c r="AY35" s="863"/>
      <c r="AZ35" s="864"/>
      <c r="BA35" s="864"/>
      <c r="BB35" s="864"/>
      <c r="BC35" s="864"/>
      <c r="BD35" s="864"/>
      <c r="BE35" s="865"/>
      <c r="BF35" s="865"/>
      <c r="BG35" s="865"/>
      <c r="BH35" s="865"/>
      <c r="BI35" s="866"/>
      <c r="BJ35" s="228"/>
      <c r="BK35" s="228"/>
      <c r="BL35" s="228"/>
      <c r="BM35" s="228"/>
      <c r="BN35" s="228"/>
      <c r="BO35" s="237"/>
      <c r="BP35" s="237"/>
      <c r="BQ35" s="234">
        <v>29</v>
      </c>
      <c r="BR35" s="235"/>
      <c r="BS35" s="803"/>
      <c r="BT35" s="804"/>
      <c r="BU35" s="804"/>
      <c r="BV35" s="804"/>
      <c r="BW35" s="804"/>
      <c r="BX35" s="804"/>
      <c r="BY35" s="804"/>
      <c r="BZ35" s="804"/>
      <c r="CA35" s="804"/>
      <c r="CB35" s="804"/>
      <c r="CC35" s="804"/>
      <c r="CD35" s="804"/>
      <c r="CE35" s="804"/>
      <c r="CF35" s="804"/>
      <c r="CG35" s="805"/>
      <c r="CH35" s="806"/>
      <c r="CI35" s="807"/>
      <c r="CJ35" s="807"/>
      <c r="CK35" s="807"/>
      <c r="CL35" s="808"/>
      <c r="CM35" s="806"/>
      <c r="CN35" s="807"/>
      <c r="CO35" s="807"/>
      <c r="CP35" s="807"/>
      <c r="CQ35" s="808"/>
      <c r="CR35" s="806"/>
      <c r="CS35" s="807"/>
      <c r="CT35" s="807"/>
      <c r="CU35" s="807"/>
      <c r="CV35" s="808"/>
      <c r="CW35" s="806"/>
      <c r="CX35" s="807"/>
      <c r="CY35" s="807"/>
      <c r="CZ35" s="807"/>
      <c r="DA35" s="808"/>
      <c r="DB35" s="806"/>
      <c r="DC35" s="807"/>
      <c r="DD35" s="807"/>
      <c r="DE35" s="807"/>
      <c r="DF35" s="808"/>
      <c r="DG35" s="806"/>
      <c r="DH35" s="807"/>
      <c r="DI35" s="807"/>
      <c r="DJ35" s="807"/>
      <c r="DK35" s="808"/>
      <c r="DL35" s="806"/>
      <c r="DM35" s="807"/>
      <c r="DN35" s="807"/>
      <c r="DO35" s="807"/>
      <c r="DP35" s="808"/>
      <c r="DQ35" s="806"/>
      <c r="DR35" s="807"/>
      <c r="DS35" s="807"/>
      <c r="DT35" s="807"/>
      <c r="DU35" s="808"/>
      <c r="DV35" s="803"/>
      <c r="DW35" s="804"/>
      <c r="DX35" s="804"/>
      <c r="DY35" s="804"/>
      <c r="DZ35" s="821"/>
      <c r="EA35" s="226"/>
    </row>
    <row r="36" spans="1:131" ht="26.25" customHeight="1" x14ac:dyDescent="0.15">
      <c r="A36" s="238">
        <v>9</v>
      </c>
      <c r="B36" s="812"/>
      <c r="C36" s="813"/>
      <c r="D36" s="813"/>
      <c r="E36" s="813"/>
      <c r="F36" s="813"/>
      <c r="G36" s="813"/>
      <c r="H36" s="813"/>
      <c r="I36" s="813"/>
      <c r="J36" s="813"/>
      <c r="K36" s="813"/>
      <c r="L36" s="813"/>
      <c r="M36" s="813"/>
      <c r="N36" s="813"/>
      <c r="O36" s="813"/>
      <c r="P36" s="814"/>
      <c r="Q36" s="815"/>
      <c r="R36" s="816"/>
      <c r="S36" s="816"/>
      <c r="T36" s="816"/>
      <c r="U36" s="816"/>
      <c r="V36" s="816"/>
      <c r="W36" s="816"/>
      <c r="X36" s="816"/>
      <c r="Y36" s="816"/>
      <c r="Z36" s="816"/>
      <c r="AA36" s="816"/>
      <c r="AB36" s="816"/>
      <c r="AC36" s="816"/>
      <c r="AD36" s="816"/>
      <c r="AE36" s="817"/>
      <c r="AF36" s="820"/>
      <c r="AG36" s="818"/>
      <c r="AH36" s="818"/>
      <c r="AI36" s="818"/>
      <c r="AJ36" s="819"/>
      <c r="AK36" s="867"/>
      <c r="AL36" s="863"/>
      <c r="AM36" s="863"/>
      <c r="AN36" s="863"/>
      <c r="AO36" s="863"/>
      <c r="AP36" s="863"/>
      <c r="AQ36" s="863"/>
      <c r="AR36" s="863"/>
      <c r="AS36" s="863"/>
      <c r="AT36" s="863"/>
      <c r="AU36" s="863"/>
      <c r="AV36" s="863"/>
      <c r="AW36" s="863"/>
      <c r="AX36" s="863"/>
      <c r="AY36" s="863"/>
      <c r="AZ36" s="864"/>
      <c r="BA36" s="864"/>
      <c r="BB36" s="864"/>
      <c r="BC36" s="864"/>
      <c r="BD36" s="864"/>
      <c r="BE36" s="865"/>
      <c r="BF36" s="865"/>
      <c r="BG36" s="865"/>
      <c r="BH36" s="865"/>
      <c r="BI36" s="866"/>
      <c r="BJ36" s="228"/>
      <c r="BK36" s="228"/>
      <c r="BL36" s="228"/>
      <c r="BM36" s="228"/>
      <c r="BN36" s="228"/>
      <c r="BO36" s="237"/>
      <c r="BP36" s="237"/>
      <c r="BQ36" s="234">
        <v>30</v>
      </c>
      <c r="BR36" s="235"/>
      <c r="BS36" s="803"/>
      <c r="BT36" s="804"/>
      <c r="BU36" s="804"/>
      <c r="BV36" s="804"/>
      <c r="BW36" s="804"/>
      <c r="BX36" s="804"/>
      <c r="BY36" s="804"/>
      <c r="BZ36" s="804"/>
      <c r="CA36" s="804"/>
      <c r="CB36" s="804"/>
      <c r="CC36" s="804"/>
      <c r="CD36" s="804"/>
      <c r="CE36" s="804"/>
      <c r="CF36" s="804"/>
      <c r="CG36" s="805"/>
      <c r="CH36" s="806"/>
      <c r="CI36" s="807"/>
      <c r="CJ36" s="807"/>
      <c r="CK36" s="807"/>
      <c r="CL36" s="808"/>
      <c r="CM36" s="806"/>
      <c r="CN36" s="807"/>
      <c r="CO36" s="807"/>
      <c r="CP36" s="807"/>
      <c r="CQ36" s="808"/>
      <c r="CR36" s="806"/>
      <c r="CS36" s="807"/>
      <c r="CT36" s="807"/>
      <c r="CU36" s="807"/>
      <c r="CV36" s="808"/>
      <c r="CW36" s="806"/>
      <c r="CX36" s="807"/>
      <c r="CY36" s="807"/>
      <c r="CZ36" s="807"/>
      <c r="DA36" s="808"/>
      <c r="DB36" s="806"/>
      <c r="DC36" s="807"/>
      <c r="DD36" s="807"/>
      <c r="DE36" s="807"/>
      <c r="DF36" s="808"/>
      <c r="DG36" s="806"/>
      <c r="DH36" s="807"/>
      <c r="DI36" s="807"/>
      <c r="DJ36" s="807"/>
      <c r="DK36" s="808"/>
      <c r="DL36" s="806"/>
      <c r="DM36" s="807"/>
      <c r="DN36" s="807"/>
      <c r="DO36" s="807"/>
      <c r="DP36" s="808"/>
      <c r="DQ36" s="806"/>
      <c r="DR36" s="807"/>
      <c r="DS36" s="807"/>
      <c r="DT36" s="807"/>
      <c r="DU36" s="808"/>
      <c r="DV36" s="803"/>
      <c r="DW36" s="804"/>
      <c r="DX36" s="804"/>
      <c r="DY36" s="804"/>
      <c r="DZ36" s="821"/>
      <c r="EA36" s="226"/>
    </row>
    <row r="37" spans="1:131" ht="26.25" customHeight="1" x14ac:dyDescent="0.15">
      <c r="A37" s="238">
        <v>10</v>
      </c>
      <c r="B37" s="812"/>
      <c r="C37" s="813"/>
      <c r="D37" s="813"/>
      <c r="E37" s="813"/>
      <c r="F37" s="813"/>
      <c r="G37" s="813"/>
      <c r="H37" s="813"/>
      <c r="I37" s="813"/>
      <c r="J37" s="813"/>
      <c r="K37" s="813"/>
      <c r="L37" s="813"/>
      <c r="M37" s="813"/>
      <c r="N37" s="813"/>
      <c r="O37" s="813"/>
      <c r="P37" s="814"/>
      <c r="Q37" s="815"/>
      <c r="R37" s="816"/>
      <c r="S37" s="816"/>
      <c r="T37" s="816"/>
      <c r="U37" s="816"/>
      <c r="V37" s="816"/>
      <c r="W37" s="816"/>
      <c r="X37" s="816"/>
      <c r="Y37" s="816"/>
      <c r="Z37" s="816"/>
      <c r="AA37" s="816"/>
      <c r="AB37" s="816"/>
      <c r="AC37" s="816"/>
      <c r="AD37" s="816"/>
      <c r="AE37" s="817"/>
      <c r="AF37" s="820"/>
      <c r="AG37" s="818"/>
      <c r="AH37" s="818"/>
      <c r="AI37" s="818"/>
      <c r="AJ37" s="819"/>
      <c r="AK37" s="867"/>
      <c r="AL37" s="863"/>
      <c r="AM37" s="863"/>
      <c r="AN37" s="863"/>
      <c r="AO37" s="863"/>
      <c r="AP37" s="863"/>
      <c r="AQ37" s="863"/>
      <c r="AR37" s="863"/>
      <c r="AS37" s="863"/>
      <c r="AT37" s="863"/>
      <c r="AU37" s="863"/>
      <c r="AV37" s="863"/>
      <c r="AW37" s="863"/>
      <c r="AX37" s="863"/>
      <c r="AY37" s="863"/>
      <c r="AZ37" s="864"/>
      <c r="BA37" s="864"/>
      <c r="BB37" s="864"/>
      <c r="BC37" s="864"/>
      <c r="BD37" s="864"/>
      <c r="BE37" s="865"/>
      <c r="BF37" s="865"/>
      <c r="BG37" s="865"/>
      <c r="BH37" s="865"/>
      <c r="BI37" s="866"/>
      <c r="BJ37" s="228"/>
      <c r="BK37" s="228"/>
      <c r="BL37" s="228"/>
      <c r="BM37" s="228"/>
      <c r="BN37" s="228"/>
      <c r="BO37" s="237"/>
      <c r="BP37" s="237"/>
      <c r="BQ37" s="234">
        <v>31</v>
      </c>
      <c r="BR37" s="235"/>
      <c r="BS37" s="803"/>
      <c r="BT37" s="804"/>
      <c r="BU37" s="804"/>
      <c r="BV37" s="804"/>
      <c r="BW37" s="804"/>
      <c r="BX37" s="804"/>
      <c r="BY37" s="804"/>
      <c r="BZ37" s="804"/>
      <c r="CA37" s="804"/>
      <c r="CB37" s="804"/>
      <c r="CC37" s="804"/>
      <c r="CD37" s="804"/>
      <c r="CE37" s="804"/>
      <c r="CF37" s="804"/>
      <c r="CG37" s="805"/>
      <c r="CH37" s="806"/>
      <c r="CI37" s="807"/>
      <c r="CJ37" s="807"/>
      <c r="CK37" s="807"/>
      <c r="CL37" s="808"/>
      <c r="CM37" s="806"/>
      <c r="CN37" s="807"/>
      <c r="CO37" s="807"/>
      <c r="CP37" s="807"/>
      <c r="CQ37" s="808"/>
      <c r="CR37" s="806"/>
      <c r="CS37" s="807"/>
      <c r="CT37" s="807"/>
      <c r="CU37" s="807"/>
      <c r="CV37" s="808"/>
      <c r="CW37" s="806"/>
      <c r="CX37" s="807"/>
      <c r="CY37" s="807"/>
      <c r="CZ37" s="807"/>
      <c r="DA37" s="808"/>
      <c r="DB37" s="806"/>
      <c r="DC37" s="807"/>
      <c r="DD37" s="807"/>
      <c r="DE37" s="807"/>
      <c r="DF37" s="808"/>
      <c r="DG37" s="806"/>
      <c r="DH37" s="807"/>
      <c r="DI37" s="807"/>
      <c r="DJ37" s="807"/>
      <c r="DK37" s="808"/>
      <c r="DL37" s="806"/>
      <c r="DM37" s="807"/>
      <c r="DN37" s="807"/>
      <c r="DO37" s="807"/>
      <c r="DP37" s="808"/>
      <c r="DQ37" s="806"/>
      <c r="DR37" s="807"/>
      <c r="DS37" s="807"/>
      <c r="DT37" s="807"/>
      <c r="DU37" s="808"/>
      <c r="DV37" s="803"/>
      <c r="DW37" s="804"/>
      <c r="DX37" s="804"/>
      <c r="DY37" s="804"/>
      <c r="DZ37" s="821"/>
      <c r="EA37" s="226"/>
    </row>
    <row r="38" spans="1:131" ht="26.25" customHeight="1" x14ac:dyDescent="0.15">
      <c r="A38" s="238">
        <v>11</v>
      </c>
      <c r="B38" s="812"/>
      <c r="C38" s="813"/>
      <c r="D38" s="813"/>
      <c r="E38" s="813"/>
      <c r="F38" s="813"/>
      <c r="G38" s="813"/>
      <c r="H38" s="813"/>
      <c r="I38" s="813"/>
      <c r="J38" s="813"/>
      <c r="K38" s="813"/>
      <c r="L38" s="813"/>
      <c r="M38" s="813"/>
      <c r="N38" s="813"/>
      <c r="O38" s="813"/>
      <c r="P38" s="814"/>
      <c r="Q38" s="815"/>
      <c r="R38" s="816"/>
      <c r="S38" s="816"/>
      <c r="T38" s="816"/>
      <c r="U38" s="816"/>
      <c r="V38" s="816"/>
      <c r="W38" s="816"/>
      <c r="X38" s="816"/>
      <c r="Y38" s="816"/>
      <c r="Z38" s="816"/>
      <c r="AA38" s="816"/>
      <c r="AB38" s="816"/>
      <c r="AC38" s="816"/>
      <c r="AD38" s="816"/>
      <c r="AE38" s="817"/>
      <c r="AF38" s="820"/>
      <c r="AG38" s="818"/>
      <c r="AH38" s="818"/>
      <c r="AI38" s="818"/>
      <c r="AJ38" s="819"/>
      <c r="AK38" s="867"/>
      <c r="AL38" s="863"/>
      <c r="AM38" s="863"/>
      <c r="AN38" s="863"/>
      <c r="AO38" s="863"/>
      <c r="AP38" s="863"/>
      <c r="AQ38" s="863"/>
      <c r="AR38" s="863"/>
      <c r="AS38" s="863"/>
      <c r="AT38" s="863"/>
      <c r="AU38" s="863"/>
      <c r="AV38" s="863"/>
      <c r="AW38" s="863"/>
      <c r="AX38" s="863"/>
      <c r="AY38" s="863"/>
      <c r="AZ38" s="864"/>
      <c r="BA38" s="864"/>
      <c r="BB38" s="864"/>
      <c r="BC38" s="864"/>
      <c r="BD38" s="864"/>
      <c r="BE38" s="865"/>
      <c r="BF38" s="865"/>
      <c r="BG38" s="865"/>
      <c r="BH38" s="865"/>
      <c r="BI38" s="866"/>
      <c r="BJ38" s="228"/>
      <c r="BK38" s="228"/>
      <c r="BL38" s="228"/>
      <c r="BM38" s="228"/>
      <c r="BN38" s="228"/>
      <c r="BO38" s="237"/>
      <c r="BP38" s="237"/>
      <c r="BQ38" s="234">
        <v>32</v>
      </c>
      <c r="BR38" s="235"/>
      <c r="BS38" s="803"/>
      <c r="BT38" s="804"/>
      <c r="BU38" s="804"/>
      <c r="BV38" s="804"/>
      <c r="BW38" s="804"/>
      <c r="BX38" s="804"/>
      <c r="BY38" s="804"/>
      <c r="BZ38" s="804"/>
      <c r="CA38" s="804"/>
      <c r="CB38" s="804"/>
      <c r="CC38" s="804"/>
      <c r="CD38" s="804"/>
      <c r="CE38" s="804"/>
      <c r="CF38" s="804"/>
      <c r="CG38" s="805"/>
      <c r="CH38" s="806"/>
      <c r="CI38" s="807"/>
      <c r="CJ38" s="807"/>
      <c r="CK38" s="807"/>
      <c r="CL38" s="808"/>
      <c r="CM38" s="806"/>
      <c r="CN38" s="807"/>
      <c r="CO38" s="807"/>
      <c r="CP38" s="807"/>
      <c r="CQ38" s="808"/>
      <c r="CR38" s="806"/>
      <c r="CS38" s="807"/>
      <c r="CT38" s="807"/>
      <c r="CU38" s="807"/>
      <c r="CV38" s="808"/>
      <c r="CW38" s="806"/>
      <c r="CX38" s="807"/>
      <c r="CY38" s="807"/>
      <c r="CZ38" s="807"/>
      <c r="DA38" s="808"/>
      <c r="DB38" s="806"/>
      <c r="DC38" s="807"/>
      <c r="DD38" s="807"/>
      <c r="DE38" s="807"/>
      <c r="DF38" s="808"/>
      <c r="DG38" s="806"/>
      <c r="DH38" s="807"/>
      <c r="DI38" s="807"/>
      <c r="DJ38" s="807"/>
      <c r="DK38" s="808"/>
      <c r="DL38" s="806"/>
      <c r="DM38" s="807"/>
      <c r="DN38" s="807"/>
      <c r="DO38" s="807"/>
      <c r="DP38" s="808"/>
      <c r="DQ38" s="806"/>
      <c r="DR38" s="807"/>
      <c r="DS38" s="807"/>
      <c r="DT38" s="807"/>
      <c r="DU38" s="808"/>
      <c r="DV38" s="803"/>
      <c r="DW38" s="804"/>
      <c r="DX38" s="804"/>
      <c r="DY38" s="804"/>
      <c r="DZ38" s="821"/>
      <c r="EA38" s="226"/>
    </row>
    <row r="39" spans="1:131" ht="26.25" customHeight="1" x14ac:dyDescent="0.15">
      <c r="A39" s="238">
        <v>12</v>
      </c>
      <c r="B39" s="812"/>
      <c r="C39" s="813"/>
      <c r="D39" s="813"/>
      <c r="E39" s="813"/>
      <c r="F39" s="813"/>
      <c r="G39" s="813"/>
      <c r="H39" s="813"/>
      <c r="I39" s="813"/>
      <c r="J39" s="813"/>
      <c r="K39" s="813"/>
      <c r="L39" s="813"/>
      <c r="M39" s="813"/>
      <c r="N39" s="813"/>
      <c r="O39" s="813"/>
      <c r="P39" s="814"/>
      <c r="Q39" s="815"/>
      <c r="R39" s="816"/>
      <c r="S39" s="816"/>
      <c r="T39" s="816"/>
      <c r="U39" s="816"/>
      <c r="V39" s="816"/>
      <c r="W39" s="816"/>
      <c r="X39" s="816"/>
      <c r="Y39" s="816"/>
      <c r="Z39" s="816"/>
      <c r="AA39" s="816"/>
      <c r="AB39" s="816"/>
      <c r="AC39" s="816"/>
      <c r="AD39" s="816"/>
      <c r="AE39" s="817"/>
      <c r="AF39" s="820"/>
      <c r="AG39" s="818"/>
      <c r="AH39" s="818"/>
      <c r="AI39" s="818"/>
      <c r="AJ39" s="819"/>
      <c r="AK39" s="867"/>
      <c r="AL39" s="863"/>
      <c r="AM39" s="863"/>
      <c r="AN39" s="863"/>
      <c r="AO39" s="863"/>
      <c r="AP39" s="863"/>
      <c r="AQ39" s="863"/>
      <c r="AR39" s="863"/>
      <c r="AS39" s="863"/>
      <c r="AT39" s="863"/>
      <c r="AU39" s="863"/>
      <c r="AV39" s="863"/>
      <c r="AW39" s="863"/>
      <c r="AX39" s="863"/>
      <c r="AY39" s="863"/>
      <c r="AZ39" s="864"/>
      <c r="BA39" s="864"/>
      <c r="BB39" s="864"/>
      <c r="BC39" s="864"/>
      <c r="BD39" s="864"/>
      <c r="BE39" s="865"/>
      <c r="BF39" s="865"/>
      <c r="BG39" s="865"/>
      <c r="BH39" s="865"/>
      <c r="BI39" s="866"/>
      <c r="BJ39" s="228"/>
      <c r="BK39" s="228"/>
      <c r="BL39" s="228"/>
      <c r="BM39" s="228"/>
      <c r="BN39" s="228"/>
      <c r="BO39" s="237"/>
      <c r="BP39" s="237"/>
      <c r="BQ39" s="234">
        <v>33</v>
      </c>
      <c r="BR39" s="235"/>
      <c r="BS39" s="803"/>
      <c r="BT39" s="804"/>
      <c r="BU39" s="804"/>
      <c r="BV39" s="804"/>
      <c r="BW39" s="804"/>
      <c r="BX39" s="804"/>
      <c r="BY39" s="804"/>
      <c r="BZ39" s="804"/>
      <c r="CA39" s="804"/>
      <c r="CB39" s="804"/>
      <c r="CC39" s="804"/>
      <c r="CD39" s="804"/>
      <c r="CE39" s="804"/>
      <c r="CF39" s="804"/>
      <c r="CG39" s="805"/>
      <c r="CH39" s="806"/>
      <c r="CI39" s="807"/>
      <c r="CJ39" s="807"/>
      <c r="CK39" s="807"/>
      <c r="CL39" s="808"/>
      <c r="CM39" s="806"/>
      <c r="CN39" s="807"/>
      <c r="CO39" s="807"/>
      <c r="CP39" s="807"/>
      <c r="CQ39" s="808"/>
      <c r="CR39" s="806"/>
      <c r="CS39" s="807"/>
      <c r="CT39" s="807"/>
      <c r="CU39" s="807"/>
      <c r="CV39" s="808"/>
      <c r="CW39" s="806"/>
      <c r="CX39" s="807"/>
      <c r="CY39" s="807"/>
      <c r="CZ39" s="807"/>
      <c r="DA39" s="808"/>
      <c r="DB39" s="806"/>
      <c r="DC39" s="807"/>
      <c r="DD39" s="807"/>
      <c r="DE39" s="807"/>
      <c r="DF39" s="808"/>
      <c r="DG39" s="806"/>
      <c r="DH39" s="807"/>
      <c r="DI39" s="807"/>
      <c r="DJ39" s="807"/>
      <c r="DK39" s="808"/>
      <c r="DL39" s="806"/>
      <c r="DM39" s="807"/>
      <c r="DN39" s="807"/>
      <c r="DO39" s="807"/>
      <c r="DP39" s="808"/>
      <c r="DQ39" s="806"/>
      <c r="DR39" s="807"/>
      <c r="DS39" s="807"/>
      <c r="DT39" s="807"/>
      <c r="DU39" s="808"/>
      <c r="DV39" s="803"/>
      <c r="DW39" s="804"/>
      <c r="DX39" s="804"/>
      <c r="DY39" s="804"/>
      <c r="DZ39" s="821"/>
      <c r="EA39" s="226"/>
    </row>
    <row r="40" spans="1:131" ht="26.25" customHeight="1" x14ac:dyDescent="0.15">
      <c r="A40" s="234">
        <v>13</v>
      </c>
      <c r="B40" s="812"/>
      <c r="C40" s="813"/>
      <c r="D40" s="813"/>
      <c r="E40" s="813"/>
      <c r="F40" s="813"/>
      <c r="G40" s="813"/>
      <c r="H40" s="813"/>
      <c r="I40" s="813"/>
      <c r="J40" s="813"/>
      <c r="K40" s="813"/>
      <c r="L40" s="813"/>
      <c r="M40" s="813"/>
      <c r="N40" s="813"/>
      <c r="O40" s="813"/>
      <c r="P40" s="814"/>
      <c r="Q40" s="815"/>
      <c r="R40" s="816"/>
      <c r="S40" s="816"/>
      <c r="T40" s="816"/>
      <c r="U40" s="816"/>
      <c r="V40" s="816"/>
      <c r="W40" s="816"/>
      <c r="X40" s="816"/>
      <c r="Y40" s="816"/>
      <c r="Z40" s="816"/>
      <c r="AA40" s="816"/>
      <c r="AB40" s="816"/>
      <c r="AC40" s="816"/>
      <c r="AD40" s="816"/>
      <c r="AE40" s="817"/>
      <c r="AF40" s="820"/>
      <c r="AG40" s="818"/>
      <c r="AH40" s="818"/>
      <c r="AI40" s="818"/>
      <c r="AJ40" s="819"/>
      <c r="AK40" s="867"/>
      <c r="AL40" s="863"/>
      <c r="AM40" s="863"/>
      <c r="AN40" s="863"/>
      <c r="AO40" s="863"/>
      <c r="AP40" s="863"/>
      <c r="AQ40" s="863"/>
      <c r="AR40" s="863"/>
      <c r="AS40" s="863"/>
      <c r="AT40" s="863"/>
      <c r="AU40" s="863"/>
      <c r="AV40" s="863"/>
      <c r="AW40" s="863"/>
      <c r="AX40" s="863"/>
      <c r="AY40" s="863"/>
      <c r="AZ40" s="864"/>
      <c r="BA40" s="864"/>
      <c r="BB40" s="864"/>
      <c r="BC40" s="864"/>
      <c r="BD40" s="864"/>
      <c r="BE40" s="865"/>
      <c r="BF40" s="865"/>
      <c r="BG40" s="865"/>
      <c r="BH40" s="865"/>
      <c r="BI40" s="866"/>
      <c r="BJ40" s="228"/>
      <c r="BK40" s="228"/>
      <c r="BL40" s="228"/>
      <c r="BM40" s="228"/>
      <c r="BN40" s="228"/>
      <c r="BO40" s="237"/>
      <c r="BP40" s="237"/>
      <c r="BQ40" s="234">
        <v>34</v>
      </c>
      <c r="BR40" s="235"/>
      <c r="BS40" s="803"/>
      <c r="BT40" s="804"/>
      <c r="BU40" s="804"/>
      <c r="BV40" s="804"/>
      <c r="BW40" s="804"/>
      <c r="BX40" s="804"/>
      <c r="BY40" s="804"/>
      <c r="BZ40" s="804"/>
      <c r="CA40" s="804"/>
      <c r="CB40" s="804"/>
      <c r="CC40" s="804"/>
      <c r="CD40" s="804"/>
      <c r="CE40" s="804"/>
      <c r="CF40" s="804"/>
      <c r="CG40" s="805"/>
      <c r="CH40" s="806"/>
      <c r="CI40" s="807"/>
      <c r="CJ40" s="807"/>
      <c r="CK40" s="807"/>
      <c r="CL40" s="808"/>
      <c r="CM40" s="806"/>
      <c r="CN40" s="807"/>
      <c r="CO40" s="807"/>
      <c r="CP40" s="807"/>
      <c r="CQ40" s="808"/>
      <c r="CR40" s="806"/>
      <c r="CS40" s="807"/>
      <c r="CT40" s="807"/>
      <c r="CU40" s="807"/>
      <c r="CV40" s="808"/>
      <c r="CW40" s="806"/>
      <c r="CX40" s="807"/>
      <c r="CY40" s="807"/>
      <c r="CZ40" s="807"/>
      <c r="DA40" s="808"/>
      <c r="DB40" s="806"/>
      <c r="DC40" s="807"/>
      <c r="DD40" s="807"/>
      <c r="DE40" s="807"/>
      <c r="DF40" s="808"/>
      <c r="DG40" s="806"/>
      <c r="DH40" s="807"/>
      <c r="DI40" s="807"/>
      <c r="DJ40" s="807"/>
      <c r="DK40" s="808"/>
      <c r="DL40" s="806"/>
      <c r="DM40" s="807"/>
      <c r="DN40" s="807"/>
      <c r="DO40" s="807"/>
      <c r="DP40" s="808"/>
      <c r="DQ40" s="806"/>
      <c r="DR40" s="807"/>
      <c r="DS40" s="807"/>
      <c r="DT40" s="807"/>
      <c r="DU40" s="808"/>
      <c r="DV40" s="803"/>
      <c r="DW40" s="804"/>
      <c r="DX40" s="804"/>
      <c r="DY40" s="804"/>
      <c r="DZ40" s="821"/>
      <c r="EA40" s="226"/>
    </row>
    <row r="41" spans="1:131" ht="26.25" customHeight="1" x14ac:dyDescent="0.15">
      <c r="A41" s="234">
        <v>14</v>
      </c>
      <c r="B41" s="812"/>
      <c r="C41" s="813"/>
      <c r="D41" s="813"/>
      <c r="E41" s="813"/>
      <c r="F41" s="813"/>
      <c r="G41" s="813"/>
      <c r="H41" s="813"/>
      <c r="I41" s="813"/>
      <c r="J41" s="813"/>
      <c r="K41" s="813"/>
      <c r="L41" s="813"/>
      <c r="M41" s="813"/>
      <c r="N41" s="813"/>
      <c r="O41" s="813"/>
      <c r="P41" s="814"/>
      <c r="Q41" s="815"/>
      <c r="R41" s="816"/>
      <c r="S41" s="816"/>
      <c r="T41" s="816"/>
      <c r="U41" s="816"/>
      <c r="V41" s="816"/>
      <c r="W41" s="816"/>
      <c r="X41" s="816"/>
      <c r="Y41" s="816"/>
      <c r="Z41" s="816"/>
      <c r="AA41" s="816"/>
      <c r="AB41" s="816"/>
      <c r="AC41" s="816"/>
      <c r="AD41" s="816"/>
      <c r="AE41" s="817"/>
      <c r="AF41" s="820"/>
      <c r="AG41" s="818"/>
      <c r="AH41" s="818"/>
      <c r="AI41" s="818"/>
      <c r="AJ41" s="819"/>
      <c r="AK41" s="867"/>
      <c r="AL41" s="863"/>
      <c r="AM41" s="863"/>
      <c r="AN41" s="863"/>
      <c r="AO41" s="863"/>
      <c r="AP41" s="863"/>
      <c r="AQ41" s="863"/>
      <c r="AR41" s="863"/>
      <c r="AS41" s="863"/>
      <c r="AT41" s="863"/>
      <c r="AU41" s="863"/>
      <c r="AV41" s="863"/>
      <c r="AW41" s="863"/>
      <c r="AX41" s="863"/>
      <c r="AY41" s="863"/>
      <c r="AZ41" s="864"/>
      <c r="BA41" s="864"/>
      <c r="BB41" s="864"/>
      <c r="BC41" s="864"/>
      <c r="BD41" s="864"/>
      <c r="BE41" s="865"/>
      <c r="BF41" s="865"/>
      <c r="BG41" s="865"/>
      <c r="BH41" s="865"/>
      <c r="BI41" s="866"/>
      <c r="BJ41" s="228"/>
      <c r="BK41" s="228"/>
      <c r="BL41" s="228"/>
      <c r="BM41" s="228"/>
      <c r="BN41" s="228"/>
      <c r="BO41" s="237"/>
      <c r="BP41" s="237"/>
      <c r="BQ41" s="234">
        <v>35</v>
      </c>
      <c r="BR41" s="235"/>
      <c r="BS41" s="803"/>
      <c r="BT41" s="804"/>
      <c r="BU41" s="804"/>
      <c r="BV41" s="804"/>
      <c r="BW41" s="804"/>
      <c r="BX41" s="804"/>
      <c r="BY41" s="804"/>
      <c r="BZ41" s="804"/>
      <c r="CA41" s="804"/>
      <c r="CB41" s="804"/>
      <c r="CC41" s="804"/>
      <c r="CD41" s="804"/>
      <c r="CE41" s="804"/>
      <c r="CF41" s="804"/>
      <c r="CG41" s="805"/>
      <c r="CH41" s="806"/>
      <c r="CI41" s="807"/>
      <c r="CJ41" s="807"/>
      <c r="CK41" s="807"/>
      <c r="CL41" s="808"/>
      <c r="CM41" s="806"/>
      <c r="CN41" s="807"/>
      <c r="CO41" s="807"/>
      <c r="CP41" s="807"/>
      <c r="CQ41" s="808"/>
      <c r="CR41" s="806"/>
      <c r="CS41" s="807"/>
      <c r="CT41" s="807"/>
      <c r="CU41" s="807"/>
      <c r="CV41" s="808"/>
      <c r="CW41" s="806"/>
      <c r="CX41" s="807"/>
      <c r="CY41" s="807"/>
      <c r="CZ41" s="807"/>
      <c r="DA41" s="808"/>
      <c r="DB41" s="806"/>
      <c r="DC41" s="807"/>
      <c r="DD41" s="807"/>
      <c r="DE41" s="807"/>
      <c r="DF41" s="808"/>
      <c r="DG41" s="806"/>
      <c r="DH41" s="807"/>
      <c r="DI41" s="807"/>
      <c r="DJ41" s="807"/>
      <c r="DK41" s="808"/>
      <c r="DL41" s="806"/>
      <c r="DM41" s="807"/>
      <c r="DN41" s="807"/>
      <c r="DO41" s="807"/>
      <c r="DP41" s="808"/>
      <c r="DQ41" s="806"/>
      <c r="DR41" s="807"/>
      <c r="DS41" s="807"/>
      <c r="DT41" s="807"/>
      <c r="DU41" s="808"/>
      <c r="DV41" s="803"/>
      <c r="DW41" s="804"/>
      <c r="DX41" s="804"/>
      <c r="DY41" s="804"/>
      <c r="DZ41" s="821"/>
      <c r="EA41" s="226"/>
    </row>
    <row r="42" spans="1:131" ht="26.25" customHeight="1" x14ac:dyDescent="0.15">
      <c r="A42" s="234">
        <v>15</v>
      </c>
      <c r="B42" s="812"/>
      <c r="C42" s="813"/>
      <c r="D42" s="813"/>
      <c r="E42" s="813"/>
      <c r="F42" s="813"/>
      <c r="G42" s="813"/>
      <c r="H42" s="813"/>
      <c r="I42" s="813"/>
      <c r="J42" s="813"/>
      <c r="K42" s="813"/>
      <c r="L42" s="813"/>
      <c r="M42" s="813"/>
      <c r="N42" s="813"/>
      <c r="O42" s="813"/>
      <c r="P42" s="814"/>
      <c r="Q42" s="815"/>
      <c r="R42" s="816"/>
      <c r="S42" s="816"/>
      <c r="T42" s="816"/>
      <c r="U42" s="816"/>
      <c r="V42" s="816"/>
      <c r="W42" s="816"/>
      <c r="X42" s="816"/>
      <c r="Y42" s="816"/>
      <c r="Z42" s="816"/>
      <c r="AA42" s="816"/>
      <c r="AB42" s="816"/>
      <c r="AC42" s="816"/>
      <c r="AD42" s="816"/>
      <c r="AE42" s="817"/>
      <c r="AF42" s="820"/>
      <c r="AG42" s="818"/>
      <c r="AH42" s="818"/>
      <c r="AI42" s="818"/>
      <c r="AJ42" s="819"/>
      <c r="AK42" s="867"/>
      <c r="AL42" s="863"/>
      <c r="AM42" s="863"/>
      <c r="AN42" s="863"/>
      <c r="AO42" s="863"/>
      <c r="AP42" s="863"/>
      <c r="AQ42" s="863"/>
      <c r="AR42" s="863"/>
      <c r="AS42" s="863"/>
      <c r="AT42" s="863"/>
      <c r="AU42" s="863"/>
      <c r="AV42" s="863"/>
      <c r="AW42" s="863"/>
      <c r="AX42" s="863"/>
      <c r="AY42" s="863"/>
      <c r="AZ42" s="864"/>
      <c r="BA42" s="864"/>
      <c r="BB42" s="864"/>
      <c r="BC42" s="864"/>
      <c r="BD42" s="864"/>
      <c r="BE42" s="865"/>
      <c r="BF42" s="865"/>
      <c r="BG42" s="865"/>
      <c r="BH42" s="865"/>
      <c r="BI42" s="866"/>
      <c r="BJ42" s="228"/>
      <c r="BK42" s="228"/>
      <c r="BL42" s="228"/>
      <c r="BM42" s="228"/>
      <c r="BN42" s="228"/>
      <c r="BO42" s="237"/>
      <c r="BP42" s="237"/>
      <c r="BQ42" s="234">
        <v>36</v>
      </c>
      <c r="BR42" s="235"/>
      <c r="BS42" s="803"/>
      <c r="BT42" s="804"/>
      <c r="BU42" s="804"/>
      <c r="BV42" s="804"/>
      <c r="BW42" s="804"/>
      <c r="BX42" s="804"/>
      <c r="BY42" s="804"/>
      <c r="BZ42" s="804"/>
      <c r="CA42" s="804"/>
      <c r="CB42" s="804"/>
      <c r="CC42" s="804"/>
      <c r="CD42" s="804"/>
      <c r="CE42" s="804"/>
      <c r="CF42" s="804"/>
      <c r="CG42" s="805"/>
      <c r="CH42" s="806"/>
      <c r="CI42" s="807"/>
      <c r="CJ42" s="807"/>
      <c r="CK42" s="807"/>
      <c r="CL42" s="808"/>
      <c r="CM42" s="806"/>
      <c r="CN42" s="807"/>
      <c r="CO42" s="807"/>
      <c r="CP42" s="807"/>
      <c r="CQ42" s="808"/>
      <c r="CR42" s="806"/>
      <c r="CS42" s="807"/>
      <c r="CT42" s="807"/>
      <c r="CU42" s="807"/>
      <c r="CV42" s="808"/>
      <c r="CW42" s="806"/>
      <c r="CX42" s="807"/>
      <c r="CY42" s="807"/>
      <c r="CZ42" s="807"/>
      <c r="DA42" s="808"/>
      <c r="DB42" s="806"/>
      <c r="DC42" s="807"/>
      <c r="DD42" s="807"/>
      <c r="DE42" s="807"/>
      <c r="DF42" s="808"/>
      <c r="DG42" s="806"/>
      <c r="DH42" s="807"/>
      <c r="DI42" s="807"/>
      <c r="DJ42" s="807"/>
      <c r="DK42" s="808"/>
      <c r="DL42" s="806"/>
      <c r="DM42" s="807"/>
      <c r="DN42" s="807"/>
      <c r="DO42" s="807"/>
      <c r="DP42" s="808"/>
      <c r="DQ42" s="806"/>
      <c r="DR42" s="807"/>
      <c r="DS42" s="807"/>
      <c r="DT42" s="807"/>
      <c r="DU42" s="808"/>
      <c r="DV42" s="803"/>
      <c r="DW42" s="804"/>
      <c r="DX42" s="804"/>
      <c r="DY42" s="804"/>
      <c r="DZ42" s="821"/>
      <c r="EA42" s="226"/>
    </row>
    <row r="43" spans="1:131" ht="26.25" customHeight="1" x14ac:dyDescent="0.15">
      <c r="A43" s="234">
        <v>16</v>
      </c>
      <c r="B43" s="812"/>
      <c r="C43" s="813"/>
      <c r="D43" s="813"/>
      <c r="E43" s="813"/>
      <c r="F43" s="813"/>
      <c r="G43" s="813"/>
      <c r="H43" s="813"/>
      <c r="I43" s="813"/>
      <c r="J43" s="813"/>
      <c r="K43" s="813"/>
      <c r="L43" s="813"/>
      <c r="M43" s="813"/>
      <c r="N43" s="813"/>
      <c r="O43" s="813"/>
      <c r="P43" s="814"/>
      <c r="Q43" s="815"/>
      <c r="R43" s="816"/>
      <c r="S43" s="816"/>
      <c r="T43" s="816"/>
      <c r="U43" s="816"/>
      <c r="V43" s="816"/>
      <c r="W43" s="816"/>
      <c r="X43" s="816"/>
      <c r="Y43" s="816"/>
      <c r="Z43" s="816"/>
      <c r="AA43" s="816"/>
      <c r="AB43" s="816"/>
      <c r="AC43" s="816"/>
      <c r="AD43" s="816"/>
      <c r="AE43" s="817"/>
      <c r="AF43" s="820"/>
      <c r="AG43" s="818"/>
      <c r="AH43" s="818"/>
      <c r="AI43" s="818"/>
      <c r="AJ43" s="819"/>
      <c r="AK43" s="867"/>
      <c r="AL43" s="863"/>
      <c r="AM43" s="863"/>
      <c r="AN43" s="863"/>
      <c r="AO43" s="863"/>
      <c r="AP43" s="863"/>
      <c r="AQ43" s="863"/>
      <c r="AR43" s="863"/>
      <c r="AS43" s="863"/>
      <c r="AT43" s="863"/>
      <c r="AU43" s="863"/>
      <c r="AV43" s="863"/>
      <c r="AW43" s="863"/>
      <c r="AX43" s="863"/>
      <c r="AY43" s="863"/>
      <c r="AZ43" s="864"/>
      <c r="BA43" s="864"/>
      <c r="BB43" s="864"/>
      <c r="BC43" s="864"/>
      <c r="BD43" s="864"/>
      <c r="BE43" s="865"/>
      <c r="BF43" s="865"/>
      <c r="BG43" s="865"/>
      <c r="BH43" s="865"/>
      <c r="BI43" s="866"/>
      <c r="BJ43" s="228"/>
      <c r="BK43" s="228"/>
      <c r="BL43" s="228"/>
      <c r="BM43" s="228"/>
      <c r="BN43" s="228"/>
      <c r="BO43" s="237"/>
      <c r="BP43" s="237"/>
      <c r="BQ43" s="234">
        <v>37</v>
      </c>
      <c r="BR43" s="235"/>
      <c r="BS43" s="803"/>
      <c r="BT43" s="804"/>
      <c r="BU43" s="804"/>
      <c r="BV43" s="804"/>
      <c r="BW43" s="804"/>
      <c r="BX43" s="804"/>
      <c r="BY43" s="804"/>
      <c r="BZ43" s="804"/>
      <c r="CA43" s="804"/>
      <c r="CB43" s="804"/>
      <c r="CC43" s="804"/>
      <c r="CD43" s="804"/>
      <c r="CE43" s="804"/>
      <c r="CF43" s="804"/>
      <c r="CG43" s="805"/>
      <c r="CH43" s="806"/>
      <c r="CI43" s="807"/>
      <c r="CJ43" s="807"/>
      <c r="CK43" s="807"/>
      <c r="CL43" s="808"/>
      <c r="CM43" s="806"/>
      <c r="CN43" s="807"/>
      <c r="CO43" s="807"/>
      <c r="CP43" s="807"/>
      <c r="CQ43" s="808"/>
      <c r="CR43" s="806"/>
      <c r="CS43" s="807"/>
      <c r="CT43" s="807"/>
      <c r="CU43" s="807"/>
      <c r="CV43" s="808"/>
      <c r="CW43" s="806"/>
      <c r="CX43" s="807"/>
      <c r="CY43" s="807"/>
      <c r="CZ43" s="807"/>
      <c r="DA43" s="808"/>
      <c r="DB43" s="806"/>
      <c r="DC43" s="807"/>
      <c r="DD43" s="807"/>
      <c r="DE43" s="807"/>
      <c r="DF43" s="808"/>
      <c r="DG43" s="806"/>
      <c r="DH43" s="807"/>
      <c r="DI43" s="807"/>
      <c r="DJ43" s="807"/>
      <c r="DK43" s="808"/>
      <c r="DL43" s="806"/>
      <c r="DM43" s="807"/>
      <c r="DN43" s="807"/>
      <c r="DO43" s="807"/>
      <c r="DP43" s="808"/>
      <c r="DQ43" s="806"/>
      <c r="DR43" s="807"/>
      <c r="DS43" s="807"/>
      <c r="DT43" s="807"/>
      <c r="DU43" s="808"/>
      <c r="DV43" s="803"/>
      <c r="DW43" s="804"/>
      <c r="DX43" s="804"/>
      <c r="DY43" s="804"/>
      <c r="DZ43" s="821"/>
      <c r="EA43" s="226"/>
    </row>
    <row r="44" spans="1:131" ht="26.25" customHeight="1" x14ac:dyDescent="0.15">
      <c r="A44" s="234">
        <v>17</v>
      </c>
      <c r="B44" s="812"/>
      <c r="C44" s="813"/>
      <c r="D44" s="813"/>
      <c r="E44" s="813"/>
      <c r="F44" s="813"/>
      <c r="G44" s="813"/>
      <c r="H44" s="813"/>
      <c r="I44" s="813"/>
      <c r="J44" s="813"/>
      <c r="K44" s="813"/>
      <c r="L44" s="813"/>
      <c r="M44" s="813"/>
      <c r="N44" s="813"/>
      <c r="O44" s="813"/>
      <c r="P44" s="814"/>
      <c r="Q44" s="815"/>
      <c r="R44" s="816"/>
      <c r="S44" s="816"/>
      <c r="T44" s="816"/>
      <c r="U44" s="816"/>
      <c r="V44" s="816"/>
      <c r="W44" s="816"/>
      <c r="X44" s="816"/>
      <c r="Y44" s="816"/>
      <c r="Z44" s="816"/>
      <c r="AA44" s="816"/>
      <c r="AB44" s="816"/>
      <c r="AC44" s="816"/>
      <c r="AD44" s="816"/>
      <c r="AE44" s="817"/>
      <c r="AF44" s="820"/>
      <c r="AG44" s="818"/>
      <c r="AH44" s="818"/>
      <c r="AI44" s="818"/>
      <c r="AJ44" s="819"/>
      <c r="AK44" s="867"/>
      <c r="AL44" s="863"/>
      <c r="AM44" s="863"/>
      <c r="AN44" s="863"/>
      <c r="AO44" s="863"/>
      <c r="AP44" s="863"/>
      <c r="AQ44" s="863"/>
      <c r="AR44" s="863"/>
      <c r="AS44" s="863"/>
      <c r="AT44" s="863"/>
      <c r="AU44" s="863"/>
      <c r="AV44" s="863"/>
      <c r="AW44" s="863"/>
      <c r="AX44" s="863"/>
      <c r="AY44" s="863"/>
      <c r="AZ44" s="864"/>
      <c r="BA44" s="864"/>
      <c r="BB44" s="864"/>
      <c r="BC44" s="864"/>
      <c r="BD44" s="864"/>
      <c r="BE44" s="865"/>
      <c r="BF44" s="865"/>
      <c r="BG44" s="865"/>
      <c r="BH44" s="865"/>
      <c r="BI44" s="866"/>
      <c r="BJ44" s="228"/>
      <c r="BK44" s="228"/>
      <c r="BL44" s="228"/>
      <c r="BM44" s="228"/>
      <c r="BN44" s="228"/>
      <c r="BO44" s="237"/>
      <c r="BP44" s="237"/>
      <c r="BQ44" s="234">
        <v>38</v>
      </c>
      <c r="BR44" s="235"/>
      <c r="BS44" s="803"/>
      <c r="BT44" s="804"/>
      <c r="BU44" s="804"/>
      <c r="BV44" s="804"/>
      <c r="BW44" s="804"/>
      <c r="BX44" s="804"/>
      <c r="BY44" s="804"/>
      <c r="BZ44" s="804"/>
      <c r="CA44" s="804"/>
      <c r="CB44" s="804"/>
      <c r="CC44" s="804"/>
      <c r="CD44" s="804"/>
      <c r="CE44" s="804"/>
      <c r="CF44" s="804"/>
      <c r="CG44" s="805"/>
      <c r="CH44" s="806"/>
      <c r="CI44" s="807"/>
      <c r="CJ44" s="807"/>
      <c r="CK44" s="807"/>
      <c r="CL44" s="808"/>
      <c r="CM44" s="806"/>
      <c r="CN44" s="807"/>
      <c r="CO44" s="807"/>
      <c r="CP44" s="807"/>
      <c r="CQ44" s="808"/>
      <c r="CR44" s="806"/>
      <c r="CS44" s="807"/>
      <c r="CT44" s="807"/>
      <c r="CU44" s="807"/>
      <c r="CV44" s="808"/>
      <c r="CW44" s="806"/>
      <c r="CX44" s="807"/>
      <c r="CY44" s="807"/>
      <c r="CZ44" s="807"/>
      <c r="DA44" s="808"/>
      <c r="DB44" s="806"/>
      <c r="DC44" s="807"/>
      <c r="DD44" s="807"/>
      <c r="DE44" s="807"/>
      <c r="DF44" s="808"/>
      <c r="DG44" s="806"/>
      <c r="DH44" s="807"/>
      <c r="DI44" s="807"/>
      <c r="DJ44" s="807"/>
      <c r="DK44" s="808"/>
      <c r="DL44" s="806"/>
      <c r="DM44" s="807"/>
      <c r="DN44" s="807"/>
      <c r="DO44" s="807"/>
      <c r="DP44" s="808"/>
      <c r="DQ44" s="806"/>
      <c r="DR44" s="807"/>
      <c r="DS44" s="807"/>
      <c r="DT44" s="807"/>
      <c r="DU44" s="808"/>
      <c r="DV44" s="803"/>
      <c r="DW44" s="804"/>
      <c r="DX44" s="804"/>
      <c r="DY44" s="804"/>
      <c r="DZ44" s="821"/>
      <c r="EA44" s="226"/>
    </row>
    <row r="45" spans="1:131" ht="26.25" customHeight="1" x14ac:dyDescent="0.15">
      <c r="A45" s="234">
        <v>18</v>
      </c>
      <c r="B45" s="812"/>
      <c r="C45" s="813"/>
      <c r="D45" s="813"/>
      <c r="E45" s="813"/>
      <c r="F45" s="813"/>
      <c r="G45" s="813"/>
      <c r="H45" s="813"/>
      <c r="I45" s="813"/>
      <c r="J45" s="813"/>
      <c r="K45" s="813"/>
      <c r="L45" s="813"/>
      <c r="M45" s="813"/>
      <c r="N45" s="813"/>
      <c r="O45" s="813"/>
      <c r="P45" s="814"/>
      <c r="Q45" s="815"/>
      <c r="R45" s="816"/>
      <c r="S45" s="816"/>
      <c r="T45" s="816"/>
      <c r="U45" s="816"/>
      <c r="V45" s="816"/>
      <c r="W45" s="816"/>
      <c r="X45" s="816"/>
      <c r="Y45" s="816"/>
      <c r="Z45" s="816"/>
      <c r="AA45" s="816"/>
      <c r="AB45" s="816"/>
      <c r="AC45" s="816"/>
      <c r="AD45" s="816"/>
      <c r="AE45" s="817"/>
      <c r="AF45" s="820"/>
      <c r="AG45" s="818"/>
      <c r="AH45" s="818"/>
      <c r="AI45" s="818"/>
      <c r="AJ45" s="819"/>
      <c r="AK45" s="867"/>
      <c r="AL45" s="863"/>
      <c r="AM45" s="863"/>
      <c r="AN45" s="863"/>
      <c r="AO45" s="863"/>
      <c r="AP45" s="863"/>
      <c r="AQ45" s="863"/>
      <c r="AR45" s="863"/>
      <c r="AS45" s="863"/>
      <c r="AT45" s="863"/>
      <c r="AU45" s="863"/>
      <c r="AV45" s="863"/>
      <c r="AW45" s="863"/>
      <c r="AX45" s="863"/>
      <c r="AY45" s="863"/>
      <c r="AZ45" s="864"/>
      <c r="BA45" s="864"/>
      <c r="BB45" s="864"/>
      <c r="BC45" s="864"/>
      <c r="BD45" s="864"/>
      <c r="BE45" s="865"/>
      <c r="BF45" s="865"/>
      <c r="BG45" s="865"/>
      <c r="BH45" s="865"/>
      <c r="BI45" s="866"/>
      <c r="BJ45" s="228"/>
      <c r="BK45" s="228"/>
      <c r="BL45" s="228"/>
      <c r="BM45" s="228"/>
      <c r="BN45" s="228"/>
      <c r="BO45" s="237"/>
      <c r="BP45" s="237"/>
      <c r="BQ45" s="234">
        <v>39</v>
      </c>
      <c r="BR45" s="235"/>
      <c r="BS45" s="803"/>
      <c r="BT45" s="804"/>
      <c r="BU45" s="804"/>
      <c r="BV45" s="804"/>
      <c r="BW45" s="804"/>
      <c r="BX45" s="804"/>
      <c r="BY45" s="804"/>
      <c r="BZ45" s="804"/>
      <c r="CA45" s="804"/>
      <c r="CB45" s="804"/>
      <c r="CC45" s="804"/>
      <c r="CD45" s="804"/>
      <c r="CE45" s="804"/>
      <c r="CF45" s="804"/>
      <c r="CG45" s="805"/>
      <c r="CH45" s="806"/>
      <c r="CI45" s="807"/>
      <c r="CJ45" s="807"/>
      <c r="CK45" s="807"/>
      <c r="CL45" s="808"/>
      <c r="CM45" s="806"/>
      <c r="CN45" s="807"/>
      <c r="CO45" s="807"/>
      <c r="CP45" s="807"/>
      <c r="CQ45" s="808"/>
      <c r="CR45" s="806"/>
      <c r="CS45" s="807"/>
      <c r="CT45" s="807"/>
      <c r="CU45" s="807"/>
      <c r="CV45" s="808"/>
      <c r="CW45" s="806"/>
      <c r="CX45" s="807"/>
      <c r="CY45" s="807"/>
      <c r="CZ45" s="807"/>
      <c r="DA45" s="808"/>
      <c r="DB45" s="806"/>
      <c r="DC45" s="807"/>
      <c r="DD45" s="807"/>
      <c r="DE45" s="807"/>
      <c r="DF45" s="808"/>
      <c r="DG45" s="806"/>
      <c r="DH45" s="807"/>
      <c r="DI45" s="807"/>
      <c r="DJ45" s="807"/>
      <c r="DK45" s="808"/>
      <c r="DL45" s="806"/>
      <c r="DM45" s="807"/>
      <c r="DN45" s="807"/>
      <c r="DO45" s="807"/>
      <c r="DP45" s="808"/>
      <c r="DQ45" s="806"/>
      <c r="DR45" s="807"/>
      <c r="DS45" s="807"/>
      <c r="DT45" s="807"/>
      <c r="DU45" s="808"/>
      <c r="DV45" s="803"/>
      <c r="DW45" s="804"/>
      <c r="DX45" s="804"/>
      <c r="DY45" s="804"/>
      <c r="DZ45" s="821"/>
      <c r="EA45" s="226"/>
    </row>
    <row r="46" spans="1:131" ht="26.25" customHeight="1" x14ac:dyDescent="0.15">
      <c r="A46" s="234">
        <v>19</v>
      </c>
      <c r="B46" s="812"/>
      <c r="C46" s="813"/>
      <c r="D46" s="813"/>
      <c r="E46" s="813"/>
      <c r="F46" s="813"/>
      <c r="G46" s="813"/>
      <c r="H46" s="813"/>
      <c r="I46" s="813"/>
      <c r="J46" s="813"/>
      <c r="K46" s="813"/>
      <c r="L46" s="813"/>
      <c r="M46" s="813"/>
      <c r="N46" s="813"/>
      <c r="O46" s="813"/>
      <c r="P46" s="814"/>
      <c r="Q46" s="815"/>
      <c r="R46" s="816"/>
      <c r="S46" s="816"/>
      <c r="T46" s="816"/>
      <c r="U46" s="816"/>
      <c r="V46" s="816"/>
      <c r="W46" s="816"/>
      <c r="X46" s="816"/>
      <c r="Y46" s="816"/>
      <c r="Z46" s="816"/>
      <c r="AA46" s="816"/>
      <c r="AB46" s="816"/>
      <c r="AC46" s="816"/>
      <c r="AD46" s="816"/>
      <c r="AE46" s="817"/>
      <c r="AF46" s="820"/>
      <c r="AG46" s="818"/>
      <c r="AH46" s="818"/>
      <c r="AI46" s="818"/>
      <c r="AJ46" s="819"/>
      <c r="AK46" s="867"/>
      <c r="AL46" s="863"/>
      <c r="AM46" s="863"/>
      <c r="AN46" s="863"/>
      <c r="AO46" s="863"/>
      <c r="AP46" s="863"/>
      <c r="AQ46" s="863"/>
      <c r="AR46" s="863"/>
      <c r="AS46" s="863"/>
      <c r="AT46" s="863"/>
      <c r="AU46" s="863"/>
      <c r="AV46" s="863"/>
      <c r="AW46" s="863"/>
      <c r="AX46" s="863"/>
      <c r="AY46" s="863"/>
      <c r="AZ46" s="864"/>
      <c r="BA46" s="864"/>
      <c r="BB46" s="864"/>
      <c r="BC46" s="864"/>
      <c r="BD46" s="864"/>
      <c r="BE46" s="865"/>
      <c r="BF46" s="865"/>
      <c r="BG46" s="865"/>
      <c r="BH46" s="865"/>
      <c r="BI46" s="866"/>
      <c r="BJ46" s="228"/>
      <c r="BK46" s="228"/>
      <c r="BL46" s="228"/>
      <c r="BM46" s="228"/>
      <c r="BN46" s="228"/>
      <c r="BO46" s="237"/>
      <c r="BP46" s="237"/>
      <c r="BQ46" s="234">
        <v>40</v>
      </c>
      <c r="BR46" s="235"/>
      <c r="BS46" s="803"/>
      <c r="BT46" s="804"/>
      <c r="BU46" s="804"/>
      <c r="BV46" s="804"/>
      <c r="BW46" s="804"/>
      <c r="BX46" s="804"/>
      <c r="BY46" s="804"/>
      <c r="BZ46" s="804"/>
      <c r="CA46" s="804"/>
      <c r="CB46" s="804"/>
      <c r="CC46" s="804"/>
      <c r="CD46" s="804"/>
      <c r="CE46" s="804"/>
      <c r="CF46" s="804"/>
      <c r="CG46" s="805"/>
      <c r="CH46" s="806"/>
      <c r="CI46" s="807"/>
      <c r="CJ46" s="807"/>
      <c r="CK46" s="807"/>
      <c r="CL46" s="808"/>
      <c r="CM46" s="806"/>
      <c r="CN46" s="807"/>
      <c r="CO46" s="807"/>
      <c r="CP46" s="807"/>
      <c r="CQ46" s="808"/>
      <c r="CR46" s="806"/>
      <c r="CS46" s="807"/>
      <c r="CT46" s="807"/>
      <c r="CU46" s="807"/>
      <c r="CV46" s="808"/>
      <c r="CW46" s="806"/>
      <c r="CX46" s="807"/>
      <c r="CY46" s="807"/>
      <c r="CZ46" s="807"/>
      <c r="DA46" s="808"/>
      <c r="DB46" s="806"/>
      <c r="DC46" s="807"/>
      <c r="DD46" s="807"/>
      <c r="DE46" s="807"/>
      <c r="DF46" s="808"/>
      <c r="DG46" s="806"/>
      <c r="DH46" s="807"/>
      <c r="DI46" s="807"/>
      <c r="DJ46" s="807"/>
      <c r="DK46" s="808"/>
      <c r="DL46" s="806"/>
      <c r="DM46" s="807"/>
      <c r="DN46" s="807"/>
      <c r="DO46" s="807"/>
      <c r="DP46" s="808"/>
      <c r="DQ46" s="806"/>
      <c r="DR46" s="807"/>
      <c r="DS46" s="807"/>
      <c r="DT46" s="807"/>
      <c r="DU46" s="808"/>
      <c r="DV46" s="803"/>
      <c r="DW46" s="804"/>
      <c r="DX46" s="804"/>
      <c r="DY46" s="804"/>
      <c r="DZ46" s="821"/>
      <c r="EA46" s="226"/>
    </row>
    <row r="47" spans="1:131" ht="26.25" customHeight="1" x14ac:dyDescent="0.15">
      <c r="A47" s="234">
        <v>20</v>
      </c>
      <c r="B47" s="812"/>
      <c r="C47" s="813"/>
      <c r="D47" s="813"/>
      <c r="E47" s="813"/>
      <c r="F47" s="813"/>
      <c r="G47" s="813"/>
      <c r="H47" s="813"/>
      <c r="I47" s="813"/>
      <c r="J47" s="813"/>
      <c r="K47" s="813"/>
      <c r="L47" s="813"/>
      <c r="M47" s="813"/>
      <c r="N47" s="813"/>
      <c r="O47" s="813"/>
      <c r="P47" s="814"/>
      <c r="Q47" s="815"/>
      <c r="R47" s="816"/>
      <c r="S47" s="816"/>
      <c r="T47" s="816"/>
      <c r="U47" s="816"/>
      <c r="V47" s="816"/>
      <c r="W47" s="816"/>
      <c r="X47" s="816"/>
      <c r="Y47" s="816"/>
      <c r="Z47" s="816"/>
      <c r="AA47" s="816"/>
      <c r="AB47" s="816"/>
      <c r="AC47" s="816"/>
      <c r="AD47" s="816"/>
      <c r="AE47" s="817"/>
      <c r="AF47" s="820"/>
      <c r="AG47" s="818"/>
      <c r="AH47" s="818"/>
      <c r="AI47" s="818"/>
      <c r="AJ47" s="819"/>
      <c r="AK47" s="867"/>
      <c r="AL47" s="863"/>
      <c r="AM47" s="863"/>
      <c r="AN47" s="863"/>
      <c r="AO47" s="863"/>
      <c r="AP47" s="863"/>
      <c r="AQ47" s="863"/>
      <c r="AR47" s="863"/>
      <c r="AS47" s="863"/>
      <c r="AT47" s="863"/>
      <c r="AU47" s="863"/>
      <c r="AV47" s="863"/>
      <c r="AW47" s="863"/>
      <c r="AX47" s="863"/>
      <c r="AY47" s="863"/>
      <c r="AZ47" s="864"/>
      <c r="BA47" s="864"/>
      <c r="BB47" s="864"/>
      <c r="BC47" s="864"/>
      <c r="BD47" s="864"/>
      <c r="BE47" s="865"/>
      <c r="BF47" s="865"/>
      <c r="BG47" s="865"/>
      <c r="BH47" s="865"/>
      <c r="BI47" s="866"/>
      <c r="BJ47" s="228"/>
      <c r="BK47" s="228"/>
      <c r="BL47" s="228"/>
      <c r="BM47" s="228"/>
      <c r="BN47" s="228"/>
      <c r="BO47" s="237"/>
      <c r="BP47" s="237"/>
      <c r="BQ47" s="234">
        <v>41</v>
      </c>
      <c r="BR47" s="235"/>
      <c r="BS47" s="803"/>
      <c r="BT47" s="804"/>
      <c r="BU47" s="804"/>
      <c r="BV47" s="804"/>
      <c r="BW47" s="804"/>
      <c r="BX47" s="804"/>
      <c r="BY47" s="804"/>
      <c r="BZ47" s="804"/>
      <c r="CA47" s="804"/>
      <c r="CB47" s="804"/>
      <c r="CC47" s="804"/>
      <c r="CD47" s="804"/>
      <c r="CE47" s="804"/>
      <c r="CF47" s="804"/>
      <c r="CG47" s="805"/>
      <c r="CH47" s="806"/>
      <c r="CI47" s="807"/>
      <c r="CJ47" s="807"/>
      <c r="CK47" s="807"/>
      <c r="CL47" s="808"/>
      <c r="CM47" s="806"/>
      <c r="CN47" s="807"/>
      <c r="CO47" s="807"/>
      <c r="CP47" s="807"/>
      <c r="CQ47" s="808"/>
      <c r="CR47" s="806"/>
      <c r="CS47" s="807"/>
      <c r="CT47" s="807"/>
      <c r="CU47" s="807"/>
      <c r="CV47" s="808"/>
      <c r="CW47" s="806"/>
      <c r="CX47" s="807"/>
      <c r="CY47" s="807"/>
      <c r="CZ47" s="807"/>
      <c r="DA47" s="808"/>
      <c r="DB47" s="806"/>
      <c r="DC47" s="807"/>
      <c r="DD47" s="807"/>
      <c r="DE47" s="807"/>
      <c r="DF47" s="808"/>
      <c r="DG47" s="806"/>
      <c r="DH47" s="807"/>
      <c r="DI47" s="807"/>
      <c r="DJ47" s="807"/>
      <c r="DK47" s="808"/>
      <c r="DL47" s="806"/>
      <c r="DM47" s="807"/>
      <c r="DN47" s="807"/>
      <c r="DO47" s="807"/>
      <c r="DP47" s="808"/>
      <c r="DQ47" s="806"/>
      <c r="DR47" s="807"/>
      <c r="DS47" s="807"/>
      <c r="DT47" s="807"/>
      <c r="DU47" s="808"/>
      <c r="DV47" s="803"/>
      <c r="DW47" s="804"/>
      <c r="DX47" s="804"/>
      <c r="DY47" s="804"/>
      <c r="DZ47" s="821"/>
      <c r="EA47" s="226"/>
    </row>
    <row r="48" spans="1:131" ht="26.25" customHeight="1" x14ac:dyDescent="0.15">
      <c r="A48" s="234">
        <v>21</v>
      </c>
      <c r="B48" s="812"/>
      <c r="C48" s="813"/>
      <c r="D48" s="813"/>
      <c r="E48" s="813"/>
      <c r="F48" s="813"/>
      <c r="G48" s="813"/>
      <c r="H48" s="813"/>
      <c r="I48" s="813"/>
      <c r="J48" s="813"/>
      <c r="K48" s="813"/>
      <c r="L48" s="813"/>
      <c r="M48" s="813"/>
      <c r="N48" s="813"/>
      <c r="O48" s="813"/>
      <c r="P48" s="814"/>
      <c r="Q48" s="815"/>
      <c r="R48" s="816"/>
      <c r="S48" s="816"/>
      <c r="T48" s="816"/>
      <c r="U48" s="816"/>
      <c r="V48" s="816"/>
      <c r="W48" s="816"/>
      <c r="X48" s="816"/>
      <c r="Y48" s="816"/>
      <c r="Z48" s="816"/>
      <c r="AA48" s="816"/>
      <c r="AB48" s="816"/>
      <c r="AC48" s="816"/>
      <c r="AD48" s="816"/>
      <c r="AE48" s="817"/>
      <c r="AF48" s="820"/>
      <c r="AG48" s="818"/>
      <c r="AH48" s="818"/>
      <c r="AI48" s="818"/>
      <c r="AJ48" s="819"/>
      <c r="AK48" s="867"/>
      <c r="AL48" s="863"/>
      <c r="AM48" s="863"/>
      <c r="AN48" s="863"/>
      <c r="AO48" s="863"/>
      <c r="AP48" s="863"/>
      <c r="AQ48" s="863"/>
      <c r="AR48" s="863"/>
      <c r="AS48" s="863"/>
      <c r="AT48" s="863"/>
      <c r="AU48" s="863"/>
      <c r="AV48" s="863"/>
      <c r="AW48" s="863"/>
      <c r="AX48" s="863"/>
      <c r="AY48" s="863"/>
      <c r="AZ48" s="864"/>
      <c r="BA48" s="864"/>
      <c r="BB48" s="864"/>
      <c r="BC48" s="864"/>
      <c r="BD48" s="864"/>
      <c r="BE48" s="865"/>
      <c r="BF48" s="865"/>
      <c r="BG48" s="865"/>
      <c r="BH48" s="865"/>
      <c r="BI48" s="866"/>
      <c r="BJ48" s="228"/>
      <c r="BK48" s="228"/>
      <c r="BL48" s="228"/>
      <c r="BM48" s="228"/>
      <c r="BN48" s="228"/>
      <c r="BO48" s="237"/>
      <c r="BP48" s="237"/>
      <c r="BQ48" s="234">
        <v>42</v>
      </c>
      <c r="BR48" s="235"/>
      <c r="BS48" s="803"/>
      <c r="BT48" s="804"/>
      <c r="BU48" s="804"/>
      <c r="BV48" s="804"/>
      <c r="BW48" s="804"/>
      <c r="BX48" s="804"/>
      <c r="BY48" s="804"/>
      <c r="BZ48" s="804"/>
      <c r="CA48" s="804"/>
      <c r="CB48" s="804"/>
      <c r="CC48" s="804"/>
      <c r="CD48" s="804"/>
      <c r="CE48" s="804"/>
      <c r="CF48" s="804"/>
      <c r="CG48" s="805"/>
      <c r="CH48" s="806"/>
      <c r="CI48" s="807"/>
      <c r="CJ48" s="807"/>
      <c r="CK48" s="807"/>
      <c r="CL48" s="808"/>
      <c r="CM48" s="806"/>
      <c r="CN48" s="807"/>
      <c r="CO48" s="807"/>
      <c r="CP48" s="807"/>
      <c r="CQ48" s="808"/>
      <c r="CR48" s="806"/>
      <c r="CS48" s="807"/>
      <c r="CT48" s="807"/>
      <c r="CU48" s="807"/>
      <c r="CV48" s="808"/>
      <c r="CW48" s="806"/>
      <c r="CX48" s="807"/>
      <c r="CY48" s="807"/>
      <c r="CZ48" s="807"/>
      <c r="DA48" s="808"/>
      <c r="DB48" s="806"/>
      <c r="DC48" s="807"/>
      <c r="DD48" s="807"/>
      <c r="DE48" s="807"/>
      <c r="DF48" s="808"/>
      <c r="DG48" s="806"/>
      <c r="DH48" s="807"/>
      <c r="DI48" s="807"/>
      <c r="DJ48" s="807"/>
      <c r="DK48" s="808"/>
      <c r="DL48" s="806"/>
      <c r="DM48" s="807"/>
      <c r="DN48" s="807"/>
      <c r="DO48" s="807"/>
      <c r="DP48" s="808"/>
      <c r="DQ48" s="806"/>
      <c r="DR48" s="807"/>
      <c r="DS48" s="807"/>
      <c r="DT48" s="807"/>
      <c r="DU48" s="808"/>
      <c r="DV48" s="803"/>
      <c r="DW48" s="804"/>
      <c r="DX48" s="804"/>
      <c r="DY48" s="804"/>
      <c r="DZ48" s="821"/>
      <c r="EA48" s="226"/>
    </row>
    <row r="49" spans="1:131" ht="26.25" customHeight="1" x14ac:dyDescent="0.15">
      <c r="A49" s="234">
        <v>22</v>
      </c>
      <c r="B49" s="812"/>
      <c r="C49" s="813"/>
      <c r="D49" s="813"/>
      <c r="E49" s="813"/>
      <c r="F49" s="813"/>
      <c r="G49" s="813"/>
      <c r="H49" s="813"/>
      <c r="I49" s="813"/>
      <c r="J49" s="813"/>
      <c r="K49" s="813"/>
      <c r="L49" s="813"/>
      <c r="M49" s="813"/>
      <c r="N49" s="813"/>
      <c r="O49" s="813"/>
      <c r="P49" s="814"/>
      <c r="Q49" s="815"/>
      <c r="R49" s="816"/>
      <c r="S49" s="816"/>
      <c r="T49" s="816"/>
      <c r="U49" s="816"/>
      <c r="V49" s="816"/>
      <c r="W49" s="816"/>
      <c r="X49" s="816"/>
      <c r="Y49" s="816"/>
      <c r="Z49" s="816"/>
      <c r="AA49" s="816"/>
      <c r="AB49" s="816"/>
      <c r="AC49" s="816"/>
      <c r="AD49" s="816"/>
      <c r="AE49" s="817"/>
      <c r="AF49" s="820"/>
      <c r="AG49" s="818"/>
      <c r="AH49" s="818"/>
      <c r="AI49" s="818"/>
      <c r="AJ49" s="819"/>
      <c r="AK49" s="867"/>
      <c r="AL49" s="863"/>
      <c r="AM49" s="863"/>
      <c r="AN49" s="863"/>
      <c r="AO49" s="863"/>
      <c r="AP49" s="863"/>
      <c r="AQ49" s="863"/>
      <c r="AR49" s="863"/>
      <c r="AS49" s="863"/>
      <c r="AT49" s="863"/>
      <c r="AU49" s="863"/>
      <c r="AV49" s="863"/>
      <c r="AW49" s="863"/>
      <c r="AX49" s="863"/>
      <c r="AY49" s="863"/>
      <c r="AZ49" s="864"/>
      <c r="BA49" s="864"/>
      <c r="BB49" s="864"/>
      <c r="BC49" s="864"/>
      <c r="BD49" s="864"/>
      <c r="BE49" s="865"/>
      <c r="BF49" s="865"/>
      <c r="BG49" s="865"/>
      <c r="BH49" s="865"/>
      <c r="BI49" s="866"/>
      <c r="BJ49" s="228"/>
      <c r="BK49" s="228"/>
      <c r="BL49" s="228"/>
      <c r="BM49" s="228"/>
      <c r="BN49" s="228"/>
      <c r="BO49" s="237"/>
      <c r="BP49" s="237"/>
      <c r="BQ49" s="234">
        <v>43</v>
      </c>
      <c r="BR49" s="235"/>
      <c r="BS49" s="803"/>
      <c r="BT49" s="804"/>
      <c r="BU49" s="804"/>
      <c r="BV49" s="804"/>
      <c r="BW49" s="804"/>
      <c r="BX49" s="804"/>
      <c r="BY49" s="804"/>
      <c r="BZ49" s="804"/>
      <c r="CA49" s="804"/>
      <c r="CB49" s="804"/>
      <c r="CC49" s="804"/>
      <c r="CD49" s="804"/>
      <c r="CE49" s="804"/>
      <c r="CF49" s="804"/>
      <c r="CG49" s="805"/>
      <c r="CH49" s="806"/>
      <c r="CI49" s="807"/>
      <c r="CJ49" s="807"/>
      <c r="CK49" s="807"/>
      <c r="CL49" s="808"/>
      <c r="CM49" s="806"/>
      <c r="CN49" s="807"/>
      <c r="CO49" s="807"/>
      <c r="CP49" s="807"/>
      <c r="CQ49" s="808"/>
      <c r="CR49" s="806"/>
      <c r="CS49" s="807"/>
      <c r="CT49" s="807"/>
      <c r="CU49" s="807"/>
      <c r="CV49" s="808"/>
      <c r="CW49" s="806"/>
      <c r="CX49" s="807"/>
      <c r="CY49" s="807"/>
      <c r="CZ49" s="807"/>
      <c r="DA49" s="808"/>
      <c r="DB49" s="806"/>
      <c r="DC49" s="807"/>
      <c r="DD49" s="807"/>
      <c r="DE49" s="807"/>
      <c r="DF49" s="808"/>
      <c r="DG49" s="806"/>
      <c r="DH49" s="807"/>
      <c r="DI49" s="807"/>
      <c r="DJ49" s="807"/>
      <c r="DK49" s="808"/>
      <c r="DL49" s="806"/>
      <c r="DM49" s="807"/>
      <c r="DN49" s="807"/>
      <c r="DO49" s="807"/>
      <c r="DP49" s="808"/>
      <c r="DQ49" s="806"/>
      <c r="DR49" s="807"/>
      <c r="DS49" s="807"/>
      <c r="DT49" s="807"/>
      <c r="DU49" s="808"/>
      <c r="DV49" s="803"/>
      <c r="DW49" s="804"/>
      <c r="DX49" s="804"/>
      <c r="DY49" s="804"/>
      <c r="DZ49" s="821"/>
      <c r="EA49" s="226"/>
    </row>
    <row r="50" spans="1:131" ht="26.25" customHeight="1" x14ac:dyDescent="0.15">
      <c r="A50" s="234">
        <v>23</v>
      </c>
      <c r="B50" s="812"/>
      <c r="C50" s="813"/>
      <c r="D50" s="813"/>
      <c r="E50" s="813"/>
      <c r="F50" s="813"/>
      <c r="G50" s="813"/>
      <c r="H50" s="813"/>
      <c r="I50" s="813"/>
      <c r="J50" s="813"/>
      <c r="K50" s="813"/>
      <c r="L50" s="813"/>
      <c r="M50" s="813"/>
      <c r="N50" s="813"/>
      <c r="O50" s="813"/>
      <c r="P50" s="814"/>
      <c r="Q50" s="868"/>
      <c r="R50" s="869"/>
      <c r="S50" s="869"/>
      <c r="T50" s="869"/>
      <c r="U50" s="869"/>
      <c r="V50" s="869"/>
      <c r="W50" s="869"/>
      <c r="X50" s="869"/>
      <c r="Y50" s="869"/>
      <c r="Z50" s="869"/>
      <c r="AA50" s="869"/>
      <c r="AB50" s="869"/>
      <c r="AC50" s="869"/>
      <c r="AD50" s="869"/>
      <c r="AE50" s="870"/>
      <c r="AF50" s="820"/>
      <c r="AG50" s="818"/>
      <c r="AH50" s="818"/>
      <c r="AI50" s="818"/>
      <c r="AJ50" s="819"/>
      <c r="AK50" s="872"/>
      <c r="AL50" s="869"/>
      <c r="AM50" s="869"/>
      <c r="AN50" s="869"/>
      <c r="AO50" s="869"/>
      <c r="AP50" s="869"/>
      <c r="AQ50" s="869"/>
      <c r="AR50" s="869"/>
      <c r="AS50" s="869"/>
      <c r="AT50" s="869"/>
      <c r="AU50" s="869"/>
      <c r="AV50" s="869"/>
      <c r="AW50" s="869"/>
      <c r="AX50" s="869"/>
      <c r="AY50" s="869"/>
      <c r="AZ50" s="871"/>
      <c r="BA50" s="871"/>
      <c r="BB50" s="871"/>
      <c r="BC50" s="871"/>
      <c r="BD50" s="871"/>
      <c r="BE50" s="865"/>
      <c r="BF50" s="865"/>
      <c r="BG50" s="865"/>
      <c r="BH50" s="865"/>
      <c r="BI50" s="866"/>
      <c r="BJ50" s="228"/>
      <c r="BK50" s="228"/>
      <c r="BL50" s="228"/>
      <c r="BM50" s="228"/>
      <c r="BN50" s="228"/>
      <c r="BO50" s="237"/>
      <c r="BP50" s="237"/>
      <c r="BQ50" s="234">
        <v>44</v>
      </c>
      <c r="BR50" s="235"/>
      <c r="BS50" s="803"/>
      <c r="BT50" s="804"/>
      <c r="BU50" s="804"/>
      <c r="BV50" s="804"/>
      <c r="BW50" s="804"/>
      <c r="BX50" s="804"/>
      <c r="BY50" s="804"/>
      <c r="BZ50" s="804"/>
      <c r="CA50" s="804"/>
      <c r="CB50" s="804"/>
      <c r="CC50" s="804"/>
      <c r="CD50" s="804"/>
      <c r="CE50" s="804"/>
      <c r="CF50" s="804"/>
      <c r="CG50" s="805"/>
      <c r="CH50" s="806"/>
      <c r="CI50" s="807"/>
      <c r="CJ50" s="807"/>
      <c r="CK50" s="807"/>
      <c r="CL50" s="808"/>
      <c r="CM50" s="806"/>
      <c r="CN50" s="807"/>
      <c r="CO50" s="807"/>
      <c r="CP50" s="807"/>
      <c r="CQ50" s="808"/>
      <c r="CR50" s="806"/>
      <c r="CS50" s="807"/>
      <c r="CT50" s="807"/>
      <c r="CU50" s="807"/>
      <c r="CV50" s="808"/>
      <c r="CW50" s="806"/>
      <c r="CX50" s="807"/>
      <c r="CY50" s="807"/>
      <c r="CZ50" s="807"/>
      <c r="DA50" s="808"/>
      <c r="DB50" s="806"/>
      <c r="DC50" s="807"/>
      <c r="DD50" s="807"/>
      <c r="DE50" s="807"/>
      <c r="DF50" s="808"/>
      <c r="DG50" s="806"/>
      <c r="DH50" s="807"/>
      <c r="DI50" s="807"/>
      <c r="DJ50" s="807"/>
      <c r="DK50" s="808"/>
      <c r="DL50" s="806"/>
      <c r="DM50" s="807"/>
      <c r="DN50" s="807"/>
      <c r="DO50" s="807"/>
      <c r="DP50" s="808"/>
      <c r="DQ50" s="806"/>
      <c r="DR50" s="807"/>
      <c r="DS50" s="807"/>
      <c r="DT50" s="807"/>
      <c r="DU50" s="808"/>
      <c r="DV50" s="803"/>
      <c r="DW50" s="804"/>
      <c r="DX50" s="804"/>
      <c r="DY50" s="804"/>
      <c r="DZ50" s="821"/>
      <c r="EA50" s="226"/>
    </row>
    <row r="51" spans="1:131" ht="26.25" customHeight="1" x14ac:dyDescent="0.15">
      <c r="A51" s="234">
        <v>24</v>
      </c>
      <c r="B51" s="812"/>
      <c r="C51" s="813"/>
      <c r="D51" s="813"/>
      <c r="E51" s="813"/>
      <c r="F51" s="813"/>
      <c r="G51" s="813"/>
      <c r="H51" s="813"/>
      <c r="I51" s="813"/>
      <c r="J51" s="813"/>
      <c r="K51" s="813"/>
      <c r="L51" s="813"/>
      <c r="M51" s="813"/>
      <c r="N51" s="813"/>
      <c r="O51" s="813"/>
      <c r="P51" s="814"/>
      <c r="Q51" s="868"/>
      <c r="R51" s="869"/>
      <c r="S51" s="869"/>
      <c r="T51" s="869"/>
      <c r="U51" s="869"/>
      <c r="V51" s="869"/>
      <c r="W51" s="869"/>
      <c r="X51" s="869"/>
      <c r="Y51" s="869"/>
      <c r="Z51" s="869"/>
      <c r="AA51" s="869"/>
      <c r="AB51" s="869"/>
      <c r="AC51" s="869"/>
      <c r="AD51" s="869"/>
      <c r="AE51" s="870"/>
      <c r="AF51" s="820"/>
      <c r="AG51" s="818"/>
      <c r="AH51" s="818"/>
      <c r="AI51" s="818"/>
      <c r="AJ51" s="819"/>
      <c r="AK51" s="872"/>
      <c r="AL51" s="869"/>
      <c r="AM51" s="869"/>
      <c r="AN51" s="869"/>
      <c r="AO51" s="869"/>
      <c r="AP51" s="869"/>
      <c r="AQ51" s="869"/>
      <c r="AR51" s="869"/>
      <c r="AS51" s="869"/>
      <c r="AT51" s="869"/>
      <c r="AU51" s="869"/>
      <c r="AV51" s="869"/>
      <c r="AW51" s="869"/>
      <c r="AX51" s="869"/>
      <c r="AY51" s="869"/>
      <c r="AZ51" s="871"/>
      <c r="BA51" s="871"/>
      <c r="BB51" s="871"/>
      <c r="BC51" s="871"/>
      <c r="BD51" s="871"/>
      <c r="BE51" s="865"/>
      <c r="BF51" s="865"/>
      <c r="BG51" s="865"/>
      <c r="BH51" s="865"/>
      <c r="BI51" s="866"/>
      <c r="BJ51" s="228"/>
      <c r="BK51" s="228"/>
      <c r="BL51" s="228"/>
      <c r="BM51" s="228"/>
      <c r="BN51" s="228"/>
      <c r="BO51" s="237"/>
      <c r="BP51" s="237"/>
      <c r="BQ51" s="234">
        <v>45</v>
      </c>
      <c r="BR51" s="235"/>
      <c r="BS51" s="803"/>
      <c r="BT51" s="804"/>
      <c r="BU51" s="804"/>
      <c r="BV51" s="804"/>
      <c r="BW51" s="804"/>
      <c r="BX51" s="804"/>
      <c r="BY51" s="804"/>
      <c r="BZ51" s="804"/>
      <c r="CA51" s="804"/>
      <c r="CB51" s="804"/>
      <c r="CC51" s="804"/>
      <c r="CD51" s="804"/>
      <c r="CE51" s="804"/>
      <c r="CF51" s="804"/>
      <c r="CG51" s="805"/>
      <c r="CH51" s="806"/>
      <c r="CI51" s="807"/>
      <c r="CJ51" s="807"/>
      <c r="CK51" s="807"/>
      <c r="CL51" s="808"/>
      <c r="CM51" s="806"/>
      <c r="CN51" s="807"/>
      <c r="CO51" s="807"/>
      <c r="CP51" s="807"/>
      <c r="CQ51" s="808"/>
      <c r="CR51" s="806"/>
      <c r="CS51" s="807"/>
      <c r="CT51" s="807"/>
      <c r="CU51" s="807"/>
      <c r="CV51" s="808"/>
      <c r="CW51" s="806"/>
      <c r="CX51" s="807"/>
      <c r="CY51" s="807"/>
      <c r="CZ51" s="807"/>
      <c r="DA51" s="808"/>
      <c r="DB51" s="806"/>
      <c r="DC51" s="807"/>
      <c r="DD51" s="807"/>
      <c r="DE51" s="807"/>
      <c r="DF51" s="808"/>
      <c r="DG51" s="806"/>
      <c r="DH51" s="807"/>
      <c r="DI51" s="807"/>
      <c r="DJ51" s="807"/>
      <c r="DK51" s="808"/>
      <c r="DL51" s="806"/>
      <c r="DM51" s="807"/>
      <c r="DN51" s="807"/>
      <c r="DO51" s="807"/>
      <c r="DP51" s="808"/>
      <c r="DQ51" s="806"/>
      <c r="DR51" s="807"/>
      <c r="DS51" s="807"/>
      <c r="DT51" s="807"/>
      <c r="DU51" s="808"/>
      <c r="DV51" s="803"/>
      <c r="DW51" s="804"/>
      <c r="DX51" s="804"/>
      <c r="DY51" s="804"/>
      <c r="DZ51" s="821"/>
      <c r="EA51" s="226"/>
    </row>
    <row r="52" spans="1:131" ht="26.25" customHeight="1" x14ac:dyDescent="0.15">
      <c r="A52" s="234">
        <v>25</v>
      </c>
      <c r="B52" s="812"/>
      <c r="C52" s="813"/>
      <c r="D52" s="813"/>
      <c r="E52" s="813"/>
      <c r="F52" s="813"/>
      <c r="G52" s="813"/>
      <c r="H52" s="813"/>
      <c r="I52" s="813"/>
      <c r="J52" s="813"/>
      <c r="K52" s="813"/>
      <c r="L52" s="813"/>
      <c r="M52" s="813"/>
      <c r="N52" s="813"/>
      <c r="O52" s="813"/>
      <c r="P52" s="814"/>
      <c r="Q52" s="868"/>
      <c r="R52" s="869"/>
      <c r="S52" s="869"/>
      <c r="T52" s="869"/>
      <c r="U52" s="869"/>
      <c r="V52" s="869"/>
      <c r="W52" s="869"/>
      <c r="X52" s="869"/>
      <c r="Y52" s="869"/>
      <c r="Z52" s="869"/>
      <c r="AA52" s="869"/>
      <c r="AB52" s="869"/>
      <c r="AC52" s="869"/>
      <c r="AD52" s="869"/>
      <c r="AE52" s="870"/>
      <c r="AF52" s="820"/>
      <c r="AG52" s="818"/>
      <c r="AH52" s="818"/>
      <c r="AI52" s="818"/>
      <c r="AJ52" s="819"/>
      <c r="AK52" s="872"/>
      <c r="AL52" s="869"/>
      <c r="AM52" s="869"/>
      <c r="AN52" s="869"/>
      <c r="AO52" s="869"/>
      <c r="AP52" s="869"/>
      <c r="AQ52" s="869"/>
      <c r="AR52" s="869"/>
      <c r="AS52" s="869"/>
      <c r="AT52" s="869"/>
      <c r="AU52" s="869"/>
      <c r="AV52" s="869"/>
      <c r="AW52" s="869"/>
      <c r="AX52" s="869"/>
      <c r="AY52" s="869"/>
      <c r="AZ52" s="871"/>
      <c r="BA52" s="871"/>
      <c r="BB52" s="871"/>
      <c r="BC52" s="871"/>
      <c r="BD52" s="871"/>
      <c r="BE52" s="865"/>
      <c r="BF52" s="865"/>
      <c r="BG52" s="865"/>
      <c r="BH52" s="865"/>
      <c r="BI52" s="866"/>
      <c r="BJ52" s="228"/>
      <c r="BK52" s="228"/>
      <c r="BL52" s="228"/>
      <c r="BM52" s="228"/>
      <c r="BN52" s="228"/>
      <c r="BO52" s="237"/>
      <c r="BP52" s="237"/>
      <c r="BQ52" s="234">
        <v>46</v>
      </c>
      <c r="BR52" s="235"/>
      <c r="BS52" s="803"/>
      <c r="BT52" s="804"/>
      <c r="BU52" s="804"/>
      <c r="BV52" s="804"/>
      <c r="BW52" s="804"/>
      <c r="BX52" s="804"/>
      <c r="BY52" s="804"/>
      <c r="BZ52" s="804"/>
      <c r="CA52" s="804"/>
      <c r="CB52" s="804"/>
      <c r="CC52" s="804"/>
      <c r="CD52" s="804"/>
      <c r="CE52" s="804"/>
      <c r="CF52" s="804"/>
      <c r="CG52" s="805"/>
      <c r="CH52" s="806"/>
      <c r="CI52" s="807"/>
      <c r="CJ52" s="807"/>
      <c r="CK52" s="807"/>
      <c r="CL52" s="808"/>
      <c r="CM52" s="806"/>
      <c r="CN52" s="807"/>
      <c r="CO52" s="807"/>
      <c r="CP52" s="807"/>
      <c r="CQ52" s="808"/>
      <c r="CR52" s="806"/>
      <c r="CS52" s="807"/>
      <c r="CT52" s="807"/>
      <c r="CU52" s="807"/>
      <c r="CV52" s="808"/>
      <c r="CW52" s="806"/>
      <c r="CX52" s="807"/>
      <c r="CY52" s="807"/>
      <c r="CZ52" s="807"/>
      <c r="DA52" s="808"/>
      <c r="DB52" s="806"/>
      <c r="DC52" s="807"/>
      <c r="DD52" s="807"/>
      <c r="DE52" s="807"/>
      <c r="DF52" s="808"/>
      <c r="DG52" s="806"/>
      <c r="DH52" s="807"/>
      <c r="DI52" s="807"/>
      <c r="DJ52" s="807"/>
      <c r="DK52" s="808"/>
      <c r="DL52" s="806"/>
      <c r="DM52" s="807"/>
      <c r="DN52" s="807"/>
      <c r="DO52" s="807"/>
      <c r="DP52" s="808"/>
      <c r="DQ52" s="806"/>
      <c r="DR52" s="807"/>
      <c r="DS52" s="807"/>
      <c r="DT52" s="807"/>
      <c r="DU52" s="808"/>
      <c r="DV52" s="803"/>
      <c r="DW52" s="804"/>
      <c r="DX52" s="804"/>
      <c r="DY52" s="804"/>
      <c r="DZ52" s="821"/>
      <c r="EA52" s="226"/>
    </row>
    <row r="53" spans="1:131" ht="26.25" customHeight="1" x14ac:dyDescent="0.15">
      <c r="A53" s="234">
        <v>26</v>
      </c>
      <c r="B53" s="812"/>
      <c r="C53" s="813"/>
      <c r="D53" s="813"/>
      <c r="E53" s="813"/>
      <c r="F53" s="813"/>
      <c r="G53" s="813"/>
      <c r="H53" s="813"/>
      <c r="I53" s="813"/>
      <c r="J53" s="813"/>
      <c r="K53" s="813"/>
      <c r="L53" s="813"/>
      <c r="M53" s="813"/>
      <c r="N53" s="813"/>
      <c r="O53" s="813"/>
      <c r="P53" s="814"/>
      <c r="Q53" s="868"/>
      <c r="R53" s="869"/>
      <c r="S53" s="869"/>
      <c r="T53" s="869"/>
      <c r="U53" s="869"/>
      <c r="V53" s="869"/>
      <c r="W53" s="869"/>
      <c r="X53" s="869"/>
      <c r="Y53" s="869"/>
      <c r="Z53" s="869"/>
      <c r="AA53" s="869"/>
      <c r="AB53" s="869"/>
      <c r="AC53" s="869"/>
      <c r="AD53" s="869"/>
      <c r="AE53" s="870"/>
      <c r="AF53" s="820"/>
      <c r="AG53" s="818"/>
      <c r="AH53" s="818"/>
      <c r="AI53" s="818"/>
      <c r="AJ53" s="819"/>
      <c r="AK53" s="872"/>
      <c r="AL53" s="869"/>
      <c r="AM53" s="869"/>
      <c r="AN53" s="869"/>
      <c r="AO53" s="869"/>
      <c r="AP53" s="869"/>
      <c r="AQ53" s="869"/>
      <c r="AR53" s="869"/>
      <c r="AS53" s="869"/>
      <c r="AT53" s="869"/>
      <c r="AU53" s="869"/>
      <c r="AV53" s="869"/>
      <c r="AW53" s="869"/>
      <c r="AX53" s="869"/>
      <c r="AY53" s="869"/>
      <c r="AZ53" s="871"/>
      <c r="BA53" s="871"/>
      <c r="BB53" s="871"/>
      <c r="BC53" s="871"/>
      <c r="BD53" s="871"/>
      <c r="BE53" s="865"/>
      <c r="BF53" s="865"/>
      <c r="BG53" s="865"/>
      <c r="BH53" s="865"/>
      <c r="BI53" s="866"/>
      <c r="BJ53" s="228"/>
      <c r="BK53" s="228"/>
      <c r="BL53" s="228"/>
      <c r="BM53" s="228"/>
      <c r="BN53" s="228"/>
      <c r="BO53" s="237"/>
      <c r="BP53" s="237"/>
      <c r="BQ53" s="234">
        <v>47</v>
      </c>
      <c r="BR53" s="235"/>
      <c r="BS53" s="803"/>
      <c r="BT53" s="804"/>
      <c r="BU53" s="804"/>
      <c r="BV53" s="804"/>
      <c r="BW53" s="804"/>
      <c r="BX53" s="804"/>
      <c r="BY53" s="804"/>
      <c r="BZ53" s="804"/>
      <c r="CA53" s="804"/>
      <c r="CB53" s="804"/>
      <c r="CC53" s="804"/>
      <c r="CD53" s="804"/>
      <c r="CE53" s="804"/>
      <c r="CF53" s="804"/>
      <c r="CG53" s="805"/>
      <c r="CH53" s="806"/>
      <c r="CI53" s="807"/>
      <c r="CJ53" s="807"/>
      <c r="CK53" s="807"/>
      <c r="CL53" s="808"/>
      <c r="CM53" s="806"/>
      <c r="CN53" s="807"/>
      <c r="CO53" s="807"/>
      <c r="CP53" s="807"/>
      <c r="CQ53" s="808"/>
      <c r="CR53" s="806"/>
      <c r="CS53" s="807"/>
      <c r="CT53" s="807"/>
      <c r="CU53" s="807"/>
      <c r="CV53" s="808"/>
      <c r="CW53" s="806"/>
      <c r="CX53" s="807"/>
      <c r="CY53" s="807"/>
      <c r="CZ53" s="807"/>
      <c r="DA53" s="808"/>
      <c r="DB53" s="806"/>
      <c r="DC53" s="807"/>
      <c r="DD53" s="807"/>
      <c r="DE53" s="807"/>
      <c r="DF53" s="808"/>
      <c r="DG53" s="806"/>
      <c r="DH53" s="807"/>
      <c r="DI53" s="807"/>
      <c r="DJ53" s="807"/>
      <c r="DK53" s="808"/>
      <c r="DL53" s="806"/>
      <c r="DM53" s="807"/>
      <c r="DN53" s="807"/>
      <c r="DO53" s="807"/>
      <c r="DP53" s="808"/>
      <c r="DQ53" s="806"/>
      <c r="DR53" s="807"/>
      <c r="DS53" s="807"/>
      <c r="DT53" s="807"/>
      <c r="DU53" s="808"/>
      <c r="DV53" s="803"/>
      <c r="DW53" s="804"/>
      <c r="DX53" s="804"/>
      <c r="DY53" s="804"/>
      <c r="DZ53" s="821"/>
      <c r="EA53" s="226"/>
    </row>
    <row r="54" spans="1:131" ht="26.25" customHeight="1" x14ac:dyDescent="0.15">
      <c r="A54" s="234">
        <v>27</v>
      </c>
      <c r="B54" s="812"/>
      <c r="C54" s="813"/>
      <c r="D54" s="813"/>
      <c r="E54" s="813"/>
      <c r="F54" s="813"/>
      <c r="G54" s="813"/>
      <c r="H54" s="813"/>
      <c r="I54" s="813"/>
      <c r="J54" s="813"/>
      <c r="K54" s="813"/>
      <c r="L54" s="813"/>
      <c r="M54" s="813"/>
      <c r="N54" s="813"/>
      <c r="O54" s="813"/>
      <c r="P54" s="814"/>
      <c r="Q54" s="868"/>
      <c r="R54" s="869"/>
      <c r="S54" s="869"/>
      <c r="T54" s="869"/>
      <c r="U54" s="869"/>
      <c r="V54" s="869"/>
      <c r="W54" s="869"/>
      <c r="X54" s="869"/>
      <c r="Y54" s="869"/>
      <c r="Z54" s="869"/>
      <c r="AA54" s="869"/>
      <c r="AB54" s="869"/>
      <c r="AC54" s="869"/>
      <c r="AD54" s="869"/>
      <c r="AE54" s="870"/>
      <c r="AF54" s="820"/>
      <c r="AG54" s="818"/>
      <c r="AH54" s="818"/>
      <c r="AI54" s="818"/>
      <c r="AJ54" s="819"/>
      <c r="AK54" s="872"/>
      <c r="AL54" s="869"/>
      <c r="AM54" s="869"/>
      <c r="AN54" s="869"/>
      <c r="AO54" s="869"/>
      <c r="AP54" s="869"/>
      <c r="AQ54" s="869"/>
      <c r="AR54" s="869"/>
      <c r="AS54" s="869"/>
      <c r="AT54" s="869"/>
      <c r="AU54" s="869"/>
      <c r="AV54" s="869"/>
      <c r="AW54" s="869"/>
      <c r="AX54" s="869"/>
      <c r="AY54" s="869"/>
      <c r="AZ54" s="871"/>
      <c r="BA54" s="871"/>
      <c r="BB54" s="871"/>
      <c r="BC54" s="871"/>
      <c r="BD54" s="871"/>
      <c r="BE54" s="865"/>
      <c r="BF54" s="865"/>
      <c r="BG54" s="865"/>
      <c r="BH54" s="865"/>
      <c r="BI54" s="866"/>
      <c r="BJ54" s="228"/>
      <c r="BK54" s="228"/>
      <c r="BL54" s="228"/>
      <c r="BM54" s="228"/>
      <c r="BN54" s="228"/>
      <c r="BO54" s="237"/>
      <c r="BP54" s="237"/>
      <c r="BQ54" s="234">
        <v>48</v>
      </c>
      <c r="BR54" s="235"/>
      <c r="BS54" s="803"/>
      <c r="BT54" s="804"/>
      <c r="BU54" s="804"/>
      <c r="BV54" s="804"/>
      <c r="BW54" s="804"/>
      <c r="BX54" s="804"/>
      <c r="BY54" s="804"/>
      <c r="BZ54" s="804"/>
      <c r="CA54" s="804"/>
      <c r="CB54" s="804"/>
      <c r="CC54" s="804"/>
      <c r="CD54" s="804"/>
      <c r="CE54" s="804"/>
      <c r="CF54" s="804"/>
      <c r="CG54" s="805"/>
      <c r="CH54" s="806"/>
      <c r="CI54" s="807"/>
      <c r="CJ54" s="807"/>
      <c r="CK54" s="807"/>
      <c r="CL54" s="808"/>
      <c r="CM54" s="806"/>
      <c r="CN54" s="807"/>
      <c r="CO54" s="807"/>
      <c r="CP54" s="807"/>
      <c r="CQ54" s="808"/>
      <c r="CR54" s="806"/>
      <c r="CS54" s="807"/>
      <c r="CT54" s="807"/>
      <c r="CU54" s="807"/>
      <c r="CV54" s="808"/>
      <c r="CW54" s="806"/>
      <c r="CX54" s="807"/>
      <c r="CY54" s="807"/>
      <c r="CZ54" s="807"/>
      <c r="DA54" s="808"/>
      <c r="DB54" s="806"/>
      <c r="DC54" s="807"/>
      <c r="DD54" s="807"/>
      <c r="DE54" s="807"/>
      <c r="DF54" s="808"/>
      <c r="DG54" s="806"/>
      <c r="DH54" s="807"/>
      <c r="DI54" s="807"/>
      <c r="DJ54" s="807"/>
      <c r="DK54" s="808"/>
      <c r="DL54" s="806"/>
      <c r="DM54" s="807"/>
      <c r="DN54" s="807"/>
      <c r="DO54" s="807"/>
      <c r="DP54" s="808"/>
      <c r="DQ54" s="806"/>
      <c r="DR54" s="807"/>
      <c r="DS54" s="807"/>
      <c r="DT54" s="807"/>
      <c r="DU54" s="808"/>
      <c r="DV54" s="803"/>
      <c r="DW54" s="804"/>
      <c r="DX54" s="804"/>
      <c r="DY54" s="804"/>
      <c r="DZ54" s="821"/>
      <c r="EA54" s="226"/>
    </row>
    <row r="55" spans="1:131" ht="26.25" customHeight="1" x14ac:dyDescent="0.15">
      <c r="A55" s="234">
        <v>28</v>
      </c>
      <c r="B55" s="812"/>
      <c r="C55" s="813"/>
      <c r="D55" s="813"/>
      <c r="E55" s="813"/>
      <c r="F55" s="813"/>
      <c r="G55" s="813"/>
      <c r="H55" s="813"/>
      <c r="I55" s="813"/>
      <c r="J55" s="813"/>
      <c r="K55" s="813"/>
      <c r="L55" s="813"/>
      <c r="M55" s="813"/>
      <c r="N55" s="813"/>
      <c r="O55" s="813"/>
      <c r="P55" s="814"/>
      <c r="Q55" s="868"/>
      <c r="R55" s="869"/>
      <c r="S55" s="869"/>
      <c r="T55" s="869"/>
      <c r="U55" s="869"/>
      <c r="V55" s="869"/>
      <c r="W55" s="869"/>
      <c r="X55" s="869"/>
      <c r="Y55" s="869"/>
      <c r="Z55" s="869"/>
      <c r="AA55" s="869"/>
      <c r="AB55" s="869"/>
      <c r="AC55" s="869"/>
      <c r="AD55" s="869"/>
      <c r="AE55" s="870"/>
      <c r="AF55" s="820"/>
      <c r="AG55" s="818"/>
      <c r="AH55" s="818"/>
      <c r="AI55" s="818"/>
      <c r="AJ55" s="819"/>
      <c r="AK55" s="872"/>
      <c r="AL55" s="869"/>
      <c r="AM55" s="869"/>
      <c r="AN55" s="869"/>
      <c r="AO55" s="869"/>
      <c r="AP55" s="869"/>
      <c r="AQ55" s="869"/>
      <c r="AR55" s="869"/>
      <c r="AS55" s="869"/>
      <c r="AT55" s="869"/>
      <c r="AU55" s="869"/>
      <c r="AV55" s="869"/>
      <c r="AW55" s="869"/>
      <c r="AX55" s="869"/>
      <c r="AY55" s="869"/>
      <c r="AZ55" s="871"/>
      <c r="BA55" s="871"/>
      <c r="BB55" s="871"/>
      <c r="BC55" s="871"/>
      <c r="BD55" s="871"/>
      <c r="BE55" s="865"/>
      <c r="BF55" s="865"/>
      <c r="BG55" s="865"/>
      <c r="BH55" s="865"/>
      <c r="BI55" s="866"/>
      <c r="BJ55" s="228"/>
      <c r="BK55" s="228"/>
      <c r="BL55" s="228"/>
      <c r="BM55" s="228"/>
      <c r="BN55" s="228"/>
      <c r="BO55" s="237"/>
      <c r="BP55" s="237"/>
      <c r="BQ55" s="234">
        <v>49</v>
      </c>
      <c r="BR55" s="235"/>
      <c r="BS55" s="803"/>
      <c r="BT55" s="804"/>
      <c r="BU55" s="804"/>
      <c r="BV55" s="804"/>
      <c r="BW55" s="804"/>
      <c r="BX55" s="804"/>
      <c r="BY55" s="804"/>
      <c r="BZ55" s="804"/>
      <c r="CA55" s="804"/>
      <c r="CB55" s="804"/>
      <c r="CC55" s="804"/>
      <c r="CD55" s="804"/>
      <c r="CE55" s="804"/>
      <c r="CF55" s="804"/>
      <c r="CG55" s="805"/>
      <c r="CH55" s="806"/>
      <c r="CI55" s="807"/>
      <c r="CJ55" s="807"/>
      <c r="CK55" s="807"/>
      <c r="CL55" s="808"/>
      <c r="CM55" s="806"/>
      <c r="CN55" s="807"/>
      <c r="CO55" s="807"/>
      <c r="CP55" s="807"/>
      <c r="CQ55" s="808"/>
      <c r="CR55" s="806"/>
      <c r="CS55" s="807"/>
      <c r="CT55" s="807"/>
      <c r="CU55" s="807"/>
      <c r="CV55" s="808"/>
      <c r="CW55" s="806"/>
      <c r="CX55" s="807"/>
      <c r="CY55" s="807"/>
      <c r="CZ55" s="807"/>
      <c r="DA55" s="808"/>
      <c r="DB55" s="806"/>
      <c r="DC55" s="807"/>
      <c r="DD55" s="807"/>
      <c r="DE55" s="807"/>
      <c r="DF55" s="808"/>
      <c r="DG55" s="806"/>
      <c r="DH55" s="807"/>
      <c r="DI55" s="807"/>
      <c r="DJ55" s="807"/>
      <c r="DK55" s="808"/>
      <c r="DL55" s="806"/>
      <c r="DM55" s="807"/>
      <c r="DN55" s="807"/>
      <c r="DO55" s="807"/>
      <c r="DP55" s="808"/>
      <c r="DQ55" s="806"/>
      <c r="DR55" s="807"/>
      <c r="DS55" s="807"/>
      <c r="DT55" s="807"/>
      <c r="DU55" s="808"/>
      <c r="DV55" s="803"/>
      <c r="DW55" s="804"/>
      <c r="DX55" s="804"/>
      <c r="DY55" s="804"/>
      <c r="DZ55" s="821"/>
      <c r="EA55" s="226"/>
    </row>
    <row r="56" spans="1:131" ht="26.25" customHeight="1" x14ac:dyDescent="0.15">
      <c r="A56" s="234">
        <v>29</v>
      </c>
      <c r="B56" s="812"/>
      <c r="C56" s="813"/>
      <c r="D56" s="813"/>
      <c r="E56" s="813"/>
      <c r="F56" s="813"/>
      <c r="G56" s="813"/>
      <c r="H56" s="813"/>
      <c r="I56" s="813"/>
      <c r="J56" s="813"/>
      <c r="K56" s="813"/>
      <c r="L56" s="813"/>
      <c r="M56" s="813"/>
      <c r="N56" s="813"/>
      <c r="O56" s="813"/>
      <c r="P56" s="814"/>
      <c r="Q56" s="868"/>
      <c r="R56" s="869"/>
      <c r="S56" s="869"/>
      <c r="T56" s="869"/>
      <c r="U56" s="869"/>
      <c r="V56" s="869"/>
      <c r="W56" s="869"/>
      <c r="X56" s="869"/>
      <c r="Y56" s="869"/>
      <c r="Z56" s="869"/>
      <c r="AA56" s="869"/>
      <c r="AB56" s="869"/>
      <c r="AC56" s="869"/>
      <c r="AD56" s="869"/>
      <c r="AE56" s="870"/>
      <c r="AF56" s="820"/>
      <c r="AG56" s="818"/>
      <c r="AH56" s="818"/>
      <c r="AI56" s="818"/>
      <c r="AJ56" s="819"/>
      <c r="AK56" s="872"/>
      <c r="AL56" s="869"/>
      <c r="AM56" s="869"/>
      <c r="AN56" s="869"/>
      <c r="AO56" s="869"/>
      <c r="AP56" s="869"/>
      <c r="AQ56" s="869"/>
      <c r="AR56" s="869"/>
      <c r="AS56" s="869"/>
      <c r="AT56" s="869"/>
      <c r="AU56" s="869"/>
      <c r="AV56" s="869"/>
      <c r="AW56" s="869"/>
      <c r="AX56" s="869"/>
      <c r="AY56" s="869"/>
      <c r="AZ56" s="871"/>
      <c r="BA56" s="871"/>
      <c r="BB56" s="871"/>
      <c r="BC56" s="871"/>
      <c r="BD56" s="871"/>
      <c r="BE56" s="865"/>
      <c r="BF56" s="865"/>
      <c r="BG56" s="865"/>
      <c r="BH56" s="865"/>
      <c r="BI56" s="866"/>
      <c r="BJ56" s="228"/>
      <c r="BK56" s="228"/>
      <c r="BL56" s="228"/>
      <c r="BM56" s="228"/>
      <c r="BN56" s="228"/>
      <c r="BO56" s="237"/>
      <c r="BP56" s="237"/>
      <c r="BQ56" s="234">
        <v>50</v>
      </c>
      <c r="BR56" s="235"/>
      <c r="BS56" s="803"/>
      <c r="BT56" s="804"/>
      <c r="BU56" s="804"/>
      <c r="BV56" s="804"/>
      <c r="BW56" s="804"/>
      <c r="BX56" s="804"/>
      <c r="BY56" s="804"/>
      <c r="BZ56" s="804"/>
      <c r="CA56" s="804"/>
      <c r="CB56" s="804"/>
      <c r="CC56" s="804"/>
      <c r="CD56" s="804"/>
      <c r="CE56" s="804"/>
      <c r="CF56" s="804"/>
      <c r="CG56" s="805"/>
      <c r="CH56" s="806"/>
      <c r="CI56" s="807"/>
      <c r="CJ56" s="807"/>
      <c r="CK56" s="807"/>
      <c r="CL56" s="808"/>
      <c r="CM56" s="806"/>
      <c r="CN56" s="807"/>
      <c r="CO56" s="807"/>
      <c r="CP56" s="807"/>
      <c r="CQ56" s="808"/>
      <c r="CR56" s="806"/>
      <c r="CS56" s="807"/>
      <c r="CT56" s="807"/>
      <c r="CU56" s="807"/>
      <c r="CV56" s="808"/>
      <c r="CW56" s="806"/>
      <c r="CX56" s="807"/>
      <c r="CY56" s="807"/>
      <c r="CZ56" s="807"/>
      <c r="DA56" s="808"/>
      <c r="DB56" s="806"/>
      <c r="DC56" s="807"/>
      <c r="DD56" s="807"/>
      <c r="DE56" s="807"/>
      <c r="DF56" s="808"/>
      <c r="DG56" s="806"/>
      <c r="DH56" s="807"/>
      <c r="DI56" s="807"/>
      <c r="DJ56" s="807"/>
      <c r="DK56" s="808"/>
      <c r="DL56" s="806"/>
      <c r="DM56" s="807"/>
      <c r="DN56" s="807"/>
      <c r="DO56" s="807"/>
      <c r="DP56" s="808"/>
      <c r="DQ56" s="806"/>
      <c r="DR56" s="807"/>
      <c r="DS56" s="807"/>
      <c r="DT56" s="807"/>
      <c r="DU56" s="808"/>
      <c r="DV56" s="803"/>
      <c r="DW56" s="804"/>
      <c r="DX56" s="804"/>
      <c r="DY56" s="804"/>
      <c r="DZ56" s="821"/>
      <c r="EA56" s="226"/>
    </row>
    <row r="57" spans="1:131" ht="26.25" customHeight="1" x14ac:dyDescent="0.15">
      <c r="A57" s="234">
        <v>30</v>
      </c>
      <c r="B57" s="812"/>
      <c r="C57" s="813"/>
      <c r="D57" s="813"/>
      <c r="E57" s="813"/>
      <c r="F57" s="813"/>
      <c r="G57" s="813"/>
      <c r="H57" s="813"/>
      <c r="I57" s="813"/>
      <c r="J57" s="813"/>
      <c r="K57" s="813"/>
      <c r="L57" s="813"/>
      <c r="M57" s="813"/>
      <c r="N57" s="813"/>
      <c r="O57" s="813"/>
      <c r="P57" s="814"/>
      <c r="Q57" s="868"/>
      <c r="R57" s="869"/>
      <c r="S57" s="869"/>
      <c r="T57" s="869"/>
      <c r="U57" s="869"/>
      <c r="V57" s="869"/>
      <c r="W57" s="869"/>
      <c r="X57" s="869"/>
      <c r="Y57" s="869"/>
      <c r="Z57" s="869"/>
      <c r="AA57" s="869"/>
      <c r="AB57" s="869"/>
      <c r="AC57" s="869"/>
      <c r="AD57" s="869"/>
      <c r="AE57" s="870"/>
      <c r="AF57" s="820"/>
      <c r="AG57" s="818"/>
      <c r="AH57" s="818"/>
      <c r="AI57" s="818"/>
      <c r="AJ57" s="819"/>
      <c r="AK57" s="872"/>
      <c r="AL57" s="869"/>
      <c r="AM57" s="869"/>
      <c r="AN57" s="869"/>
      <c r="AO57" s="869"/>
      <c r="AP57" s="869"/>
      <c r="AQ57" s="869"/>
      <c r="AR57" s="869"/>
      <c r="AS57" s="869"/>
      <c r="AT57" s="869"/>
      <c r="AU57" s="869"/>
      <c r="AV57" s="869"/>
      <c r="AW57" s="869"/>
      <c r="AX57" s="869"/>
      <c r="AY57" s="869"/>
      <c r="AZ57" s="871"/>
      <c r="BA57" s="871"/>
      <c r="BB57" s="871"/>
      <c r="BC57" s="871"/>
      <c r="BD57" s="871"/>
      <c r="BE57" s="865"/>
      <c r="BF57" s="865"/>
      <c r="BG57" s="865"/>
      <c r="BH57" s="865"/>
      <c r="BI57" s="866"/>
      <c r="BJ57" s="228"/>
      <c r="BK57" s="228"/>
      <c r="BL57" s="228"/>
      <c r="BM57" s="228"/>
      <c r="BN57" s="228"/>
      <c r="BO57" s="237"/>
      <c r="BP57" s="237"/>
      <c r="BQ57" s="234">
        <v>51</v>
      </c>
      <c r="BR57" s="235"/>
      <c r="BS57" s="803"/>
      <c r="BT57" s="804"/>
      <c r="BU57" s="804"/>
      <c r="BV57" s="804"/>
      <c r="BW57" s="804"/>
      <c r="BX57" s="804"/>
      <c r="BY57" s="804"/>
      <c r="BZ57" s="804"/>
      <c r="CA57" s="804"/>
      <c r="CB57" s="804"/>
      <c r="CC57" s="804"/>
      <c r="CD57" s="804"/>
      <c r="CE57" s="804"/>
      <c r="CF57" s="804"/>
      <c r="CG57" s="805"/>
      <c r="CH57" s="806"/>
      <c r="CI57" s="807"/>
      <c r="CJ57" s="807"/>
      <c r="CK57" s="807"/>
      <c r="CL57" s="808"/>
      <c r="CM57" s="806"/>
      <c r="CN57" s="807"/>
      <c r="CO57" s="807"/>
      <c r="CP57" s="807"/>
      <c r="CQ57" s="808"/>
      <c r="CR57" s="806"/>
      <c r="CS57" s="807"/>
      <c r="CT57" s="807"/>
      <c r="CU57" s="807"/>
      <c r="CV57" s="808"/>
      <c r="CW57" s="806"/>
      <c r="CX57" s="807"/>
      <c r="CY57" s="807"/>
      <c r="CZ57" s="807"/>
      <c r="DA57" s="808"/>
      <c r="DB57" s="806"/>
      <c r="DC57" s="807"/>
      <c r="DD57" s="807"/>
      <c r="DE57" s="807"/>
      <c r="DF57" s="808"/>
      <c r="DG57" s="806"/>
      <c r="DH57" s="807"/>
      <c r="DI57" s="807"/>
      <c r="DJ57" s="807"/>
      <c r="DK57" s="808"/>
      <c r="DL57" s="806"/>
      <c r="DM57" s="807"/>
      <c r="DN57" s="807"/>
      <c r="DO57" s="807"/>
      <c r="DP57" s="808"/>
      <c r="DQ57" s="806"/>
      <c r="DR57" s="807"/>
      <c r="DS57" s="807"/>
      <c r="DT57" s="807"/>
      <c r="DU57" s="808"/>
      <c r="DV57" s="803"/>
      <c r="DW57" s="804"/>
      <c r="DX57" s="804"/>
      <c r="DY57" s="804"/>
      <c r="DZ57" s="821"/>
      <c r="EA57" s="226"/>
    </row>
    <row r="58" spans="1:131" ht="26.25" customHeight="1" x14ac:dyDescent="0.15">
      <c r="A58" s="234">
        <v>31</v>
      </c>
      <c r="B58" s="812"/>
      <c r="C58" s="813"/>
      <c r="D58" s="813"/>
      <c r="E58" s="813"/>
      <c r="F58" s="813"/>
      <c r="G58" s="813"/>
      <c r="H58" s="813"/>
      <c r="I58" s="813"/>
      <c r="J58" s="813"/>
      <c r="K58" s="813"/>
      <c r="L58" s="813"/>
      <c r="M58" s="813"/>
      <c r="N58" s="813"/>
      <c r="O58" s="813"/>
      <c r="P58" s="814"/>
      <c r="Q58" s="868"/>
      <c r="R58" s="869"/>
      <c r="S58" s="869"/>
      <c r="T58" s="869"/>
      <c r="U58" s="869"/>
      <c r="V58" s="869"/>
      <c r="W58" s="869"/>
      <c r="X58" s="869"/>
      <c r="Y58" s="869"/>
      <c r="Z58" s="869"/>
      <c r="AA58" s="869"/>
      <c r="AB58" s="869"/>
      <c r="AC58" s="869"/>
      <c r="AD58" s="869"/>
      <c r="AE58" s="870"/>
      <c r="AF58" s="820"/>
      <c r="AG58" s="818"/>
      <c r="AH58" s="818"/>
      <c r="AI58" s="818"/>
      <c r="AJ58" s="819"/>
      <c r="AK58" s="872"/>
      <c r="AL58" s="869"/>
      <c r="AM58" s="869"/>
      <c r="AN58" s="869"/>
      <c r="AO58" s="869"/>
      <c r="AP58" s="869"/>
      <c r="AQ58" s="869"/>
      <c r="AR58" s="869"/>
      <c r="AS58" s="869"/>
      <c r="AT58" s="869"/>
      <c r="AU58" s="869"/>
      <c r="AV58" s="869"/>
      <c r="AW58" s="869"/>
      <c r="AX58" s="869"/>
      <c r="AY58" s="869"/>
      <c r="AZ58" s="871"/>
      <c r="BA58" s="871"/>
      <c r="BB58" s="871"/>
      <c r="BC58" s="871"/>
      <c r="BD58" s="871"/>
      <c r="BE58" s="865"/>
      <c r="BF58" s="865"/>
      <c r="BG58" s="865"/>
      <c r="BH58" s="865"/>
      <c r="BI58" s="866"/>
      <c r="BJ58" s="228"/>
      <c r="BK58" s="228"/>
      <c r="BL58" s="228"/>
      <c r="BM58" s="228"/>
      <c r="BN58" s="228"/>
      <c r="BO58" s="237"/>
      <c r="BP58" s="237"/>
      <c r="BQ58" s="234">
        <v>52</v>
      </c>
      <c r="BR58" s="235"/>
      <c r="BS58" s="803"/>
      <c r="BT58" s="804"/>
      <c r="BU58" s="804"/>
      <c r="BV58" s="804"/>
      <c r="BW58" s="804"/>
      <c r="BX58" s="804"/>
      <c r="BY58" s="804"/>
      <c r="BZ58" s="804"/>
      <c r="CA58" s="804"/>
      <c r="CB58" s="804"/>
      <c r="CC58" s="804"/>
      <c r="CD58" s="804"/>
      <c r="CE58" s="804"/>
      <c r="CF58" s="804"/>
      <c r="CG58" s="805"/>
      <c r="CH58" s="806"/>
      <c r="CI58" s="807"/>
      <c r="CJ58" s="807"/>
      <c r="CK58" s="807"/>
      <c r="CL58" s="808"/>
      <c r="CM58" s="806"/>
      <c r="CN58" s="807"/>
      <c r="CO58" s="807"/>
      <c r="CP58" s="807"/>
      <c r="CQ58" s="808"/>
      <c r="CR58" s="806"/>
      <c r="CS58" s="807"/>
      <c r="CT58" s="807"/>
      <c r="CU58" s="807"/>
      <c r="CV58" s="808"/>
      <c r="CW58" s="806"/>
      <c r="CX58" s="807"/>
      <c r="CY58" s="807"/>
      <c r="CZ58" s="807"/>
      <c r="DA58" s="808"/>
      <c r="DB58" s="806"/>
      <c r="DC58" s="807"/>
      <c r="DD58" s="807"/>
      <c r="DE58" s="807"/>
      <c r="DF58" s="808"/>
      <c r="DG58" s="806"/>
      <c r="DH58" s="807"/>
      <c r="DI58" s="807"/>
      <c r="DJ58" s="807"/>
      <c r="DK58" s="808"/>
      <c r="DL58" s="806"/>
      <c r="DM58" s="807"/>
      <c r="DN58" s="807"/>
      <c r="DO58" s="807"/>
      <c r="DP58" s="808"/>
      <c r="DQ58" s="806"/>
      <c r="DR58" s="807"/>
      <c r="DS58" s="807"/>
      <c r="DT58" s="807"/>
      <c r="DU58" s="808"/>
      <c r="DV58" s="803"/>
      <c r="DW58" s="804"/>
      <c r="DX58" s="804"/>
      <c r="DY58" s="804"/>
      <c r="DZ58" s="821"/>
      <c r="EA58" s="226"/>
    </row>
    <row r="59" spans="1:131" ht="26.25" customHeight="1" x14ac:dyDescent="0.15">
      <c r="A59" s="234">
        <v>32</v>
      </c>
      <c r="B59" s="812"/>
      <c r="C59" s="813"/>
      <c r="D59" s="813"/>
      <c r="E59" s="813"/>
      <c r="F59" s="813"/>
      <c r="G59" s="813"/>
      <c r="H59" s="813"/>
      <c r="I59" s="813"/>
      <c r="J59" s="813"/>
      <c r="K59" s="813"/>
      <c r="L59" s="813"/>
      <c r="M59" s="813"/>
      <c r="N59" s="813"/>
      <c r="O59" s="813"/>
      <c r="P59" s="814"/>
      <c r="Q59" s="868"/>
      <c r="R59" s="869"/>
      <c r="S59" s="869"/>
      <c r="T59" s="869"/>
      <c r="U59" s="869"/>
      <c r="V59" s="869"/>
      <c r="W59" s="869"/>
      <c r="X59" s="869"/>
      <c r="Y59" s="869"/>
      <c r="Z59" s="869"/>
      <c r="AA59" s="869"/>
      <c r="AB59" s="869"/>
      <c r="AC59" s="869"/>
      <c r="AD59" s="869"/>
      <c r="AE59" s="870"/>
      <c r="AF59" s="820"/>
      <c r="AG59" s="818"/>
      <c r="AH59" s="818"/>
      <c r="AI59" s="818"/>
      <c r="AJ59" s="819"/>
      <c r="AK59" s="872"/>
      <c r="AL59" s="869"/>
      <c r="AM59" s="869"/>
      <c r="AN59" s="869"/>
      <c r="AO59" s="869"/>
      <c r="AP59" s="869"/>
      <c r="AQ59" s="869"/>
      <c r="AR59" s="869"/>
      <c r="AS59" s="869"/>
      <c r="AT59" s="869"/>
      <c r="AU59" s="869"/>
      <c r="AV59" s="869"/>
      <c r="AW59" s="869"/>
      <c r="AX59" s="869"/>
      <c r="AY59" s="869"/>
      <c r="AZ59" s="871"/>
      <c r="BA59" s="871"/>
      <c r="BB59" s="871"/>
      <c r="BC59" s="871"/>
      <c r="BD59" s="871"/>
      <c r="BE59" s="865"/>
      <c r="BF59" s="865"/>
      <c r="BG59" s="865"/>
      <c r="BH59" s="865"/>
      <c r="BI59" s="866"/>
      <c r="BJ59" s="228"/>
      <c r="BK59" s="228"/>
      <c r="BL59" s="228"/>
      <c r="BM59" s="228"/>
      <c r="BN59" s="228"/>
      <c r="BO59" s="237"/>
      <c r="BP59" s="237"/>
      <c r="BQ59" s="234">
        <v>53</v>
      </c>
      <c r="BR59" s="235"/>
      <c r="BS59" s="803"/>
      <c r="BT59" s="804"/>
      <c r="BU59" s="804"/>
      <c r="BV59" s="804"/>
      <c r="BW59" s="804"/>
      <c r="BX59" s="804"/>
      <c r="BY59" s="804"/>
      <c r="BZ59" s="804"/>
      <c r="CA59" s="804"/>
      <c r="CB59" s="804"/>
      <c r="CC59" s="804"/>
      <c r="CD59" s="804"/>
      <c r="CE59" s="804"/>
      <c r="CF59" s="804"/>
      <c r="CG59" s="805"/>
      <c r="CH59" s="806"/>
      <c r="CI59" s="807"/>
      <c r="CJ59" s="807"/>
      <c r="CK59" s="807"/>
      <c r="CL59" s="808"/>
      <c r="CM59" s="806"/>
      <c r="CN59" s="807"/>
      <c r="CO59" s="807"/>
      <c r="CP59" s="807"/>
      <c r="CQ59" s="808"/>
      <c r="CR59" s="806"/>
      <c r="CS59" s="807"/>
      <c r="CT59" s="807"/>
      <c r="CU59" s="807"/>
      <c r="CV59" s="808"/>
      <c r="CW59" s="806"/>
      <c r="CX59" s="807"/>
      <c r="CY59" s="807"/>
      <c r="CZ59" s="807"/>
      <c r="DA59" s="808"/>
      <c r="DB59" s="806"/>
      <c r="DC59" s="807"/>
      <c r="DD59" s="807"/>
      <c r="DE59" s="807"/>
      <c r="DF59" s="808"/>
      <c r="DG59" s="806"/>
      <c r="DH59" s="807"/>
      <c r="DI59" s="807"/>
      <c r="DJ59" s="807"/>
      <c r="DK59" s="808"/>
      <c r="DL59" s="806"/>
      <c r="DM59" s="807"/>
      <c r="DN59" s="807"/>
      <c r="DO59" s="807"/>
      <c r="DP59" s="808"/>
      <c r="DQ59" s="806"/>
      <c r="DR59" s="807"/>
      <c r="DS59" s="807"/>
      <c r="DT59" s="807"/>
      <c r="DU59" s="808"/>
      <c r="DV59" s="803"/>
      <c r="DW59" s="804"/>
      <c r="DX59" s="804"/>
      <c r="DY59" s="804"/>
      <c r="DZ59" s="821"/>
      <c r="EA59" s="226"/>
    </row>
    <row r="60" spans="1:131" ht="26.25" customHeight="1" x14ac:dyDescent="0.15">
      <c r="A60" s="234">
        <v>33</v>
      </c>
      <c r="B60" s="812"/>
      <c r="C60" s="813"/>
      <c r="D60" s="813"/>
      <c r="E60" s="813"/>
      <c r="F60" s="813"/>
      <c r="G60" s="813"/>
      <c r="H60" s="813"/>
      <c r="I60" s="813"/>
      <c r="J60" s="813"/>
      <c r="K60" s="813"/>
      <c r="L60" s="813"/>
      <c r="M60" s="813"/>
      <c r="N60" s="813"/>
      <c r="O60" s="813"/>
      <c r="P60" s="814"/>
      <c r="Q60" s="868"/>
      <c r="R60" s="869"/>
      <c r="S60" s="869"/>
      <c r="T60" s="869"/>
      <c r="U60" s="869"/>
      <c r="V60" s="869"/>
      <c r="W60" s="869"/>
      <c r="X60" s="869"/>
      <c r="Y60" s="869"/>
      <c r="Z60" s="869"/>
      <c r="AA60" s="869"/>
      <c r="AB60" s="869"/>
      <c r="AC60" s="869"/>
      <c r="AD60" s="869"/>
      <c r="AE60" s="870"/>
      <c r="AF60" s="820"/>
      <c r="AG60" s="818"/>
      <c r="AH60" s="818"/>
      <c r="AI60" s="818"/>
      <c r="AJ60" s="819"/>
      <c r="AK60" s="872"/>
      <c r="AL60" s="869"/>
      <c r="AM60" s="869"/>
      <c r="AN60" s="869"/>
      <c r="AO60" s="869"/>
      <c r="AP60" s="869"/>
      <c r="AQ60" s="869"/>
      <c r="AR60" s="869"/>
      <c r="AS60" s="869"/>
      <c r="AT60" s="869"/>
      <c r="AU60" s="869"/>
      <c r="AV60" s="869"/>
      <c r="AW60" s="869"/>
      <c r="AX60" s="869"/>
      <c r="AY60" s="869"/>
      <c r="AZ60" s="871"/>
      <c r="BA60" s="871"/>
      <c r="BB60" s="871"/>
      <c r="BC60" s="871"/>
      <c r="BD60" s="871"/>
      <c r="BE60" s="865"/>
      <c r="BF60" s="865"/>
      <c r="BG60" s="865"/>
      <c r="BH60" s="865"/>
      <c r="BI60" s="866"/>
      <c r="BJ60" s="228"/>
      <c r="BK60" s="228"/>
      <c r="BL60" s="228"/>
      <c r="BM60" s="228"/>
      <c r="BN60" s="228"/>
      <c r="BO60" s="237"/>
      <c r="BP60" s="237"/>
      <c r="BQ60" s="234">
        <v>54</v>
      </c>
      <c r="BR60" s="235"/>
      <c r="BS60" s="803"/>
      <c r="BT60" s="804"/>
      <c r="BU60" s="804"/>
      <c r="BV60" s="804"/>
      <c r="BW60" s="804"/>
      <c r="BX60" s="804"/>
      <c r="BY60" s="804"/>
      <c r="BZ60" s="804"/>
      <c r="CA60" s="804"/>
      <c r="CB60" s="804"/>
      <c r="CC60" s="804"/>
      <c r="CD60" s="804"/>
      <c r="CE60" s="804"/>
      <c r="CF60" s="804"/>
      <c r="CG60" s="805"/>
      <c r="CH60" s="806"/>
      <c r="CI60" s="807"/>
      <c r="CJ60" s="807"/>
      <c r="CK60" s="807"/>
      <c r="CL60" s="808"/>
      <c r="CM60" s="806"/>
      <c r="CN60" s="807"/>
      <c r="CO60" s="807"/>
      <c r="CP60" s="807"/>
      <c r="CQ60" s="808"/>
      <c r="CR60" s="806"/>
      <c r="CS60" s="807"/>
      <c r="CT60" s="807"/>
      <c r="CU60" s="807"/>
      <c r="CV60" s="808"/>
      <c r="CW60" s="806"/>
      <c r="CX60" s="807"/>
      <c r="CY60" s="807"/>
      <c r="CZ60" s="807"/>
      <c r="DA60" s="808"/>
      <c r="DB60" s="806"/>
      <c r="DC60" s="807"/>
      <c r="DD60" s="807"/>
      <c r="DE60" s="807"/>
      <c r="DF60" s="808"/>
      <c r="DG60" s="806"/>
      <c r="DH60" s="807"/>
      <c r="DI60" s="807"/>
      <c r="DJ60" s="807"/>
      <c r="DK60" s="808"/>
      <c r="DL60" s="806"/>
      <c r="DM60" s="807"/>
      <c r="DN60" s="807"/>
      <c r="DO60" s="807"/>
      <c r="DP60" s="808"/>
      <c r="DQ60" s="806"/>
      <c r="DR60" s="807"/>
      <c r="DS60" s="807"/>
      <c r="DT60" s="807"/>
      <c r="DU60" s="808"/>
      <c r="DV60" s="803"/>
      <c r="DW60" s="804"/>
      <c r="DX60" s="804"/>
      <c r="DY60" s="804"/>
      <c r="DZ60" s="821"/>
      <c r="EA60" s="226"/>
    </row>
    <row r="61" spans="1:131" ht="26.25" customHeight="1" thickBot="1" x14ac:dyDescent="0.2">
      <c r="A61" s="234">
        <v>34</v>
      </c>
      <c r="B61" s="812"/>
      <c r="C61" s="813"/>
      <c r="D61" s="813"/>
      <c r="E61" s="813"/>
      <c r="F61" s="813"/>
      <c r="G61" s="813"/>
      <c r="H61" s="813"/>
      <c r="I61" s="813"/>
      <c r="J61" s="813"/>
      <c r="K61" s="813"/>
      <c r="L61" s="813"/>
      <c r="M61" s="813"/>
      <c r="N61" s="813"/>
      <c r="O61" s="813"/>
      <c r="P61" s="814"/>
      <c r="Q61" s="868"/>
      <c r="R61" s="869"/>
      <c r="S61" s="869"/>
      <c r="T61" s="869"/>
      <c r="U61" s="869"/>
      <c r="V61" s="869"/>
      <c r="W61" s="869"/>
      <c r="X61" s="869"/>
      <c r="Y61" s="869"/>
      <c r="Z61" s="869"/>
      <c r="AA61" s="869"/>
      <c r="AB61" s="869"/>
      <c r="AC61" s="869"/>
      <c r="AD61" s="869"/>
      <c r="AE61" s="870"/>
      <c r="AF61" s="820"/>
      <c r="AG61" s="818"/>
      <c r="AH61" s="818"/>
      <c r="AI61" s="818"/>
      <c r="AJ61" s="819"/>
      <c r="AK61" s="872"/>
      <c r="AL61" s="869"/>
      <c r="AM61" s="869"/>
      <c r="AN61" s="869"/>
      <c r="AO61" s="869"/>
      <c r="AP61" s="869"/>
      <c r="AQ61" s="869"/>
      <c r="AR61" s="869"/>
      <c r="AS61" s="869"/>
      <c r="AT61" s="869"/>
      <c r="AU61" s="869"/>
      <c r="AV61" s="869"/>
      <c r="AW61" s="869"/>
      <c r="AX61" s="869"/>
      <c r="AY61" s="869"/>
      <c r="AZ61" s="871"/>
      <c r="BA61" s="871"/>
      <c r="BB61" s="871"/>
      <c r="BC61" s="871"/>
      <c r="BD61" s="871"/>
      <c r="BE61" s="865"/>
      <c r="BF61" s="865"/>
      <c r="BG61" s="865"/>
      <c r="BH61" s="865"/>
      <c r="BI61" s="866"/>
      <c r="BJ61" s="228"/>
      <c r="BK61" s="228"/>
      <c r="BL61" s="228"/>
      <c r="BM61" s="228"/>
      <c r="BN61" s="228"/>
      <c r="BO61" s="237"/>
      <c r="BP61" s="237"/>
      <c r="BQ61" s="234">
        <v>55</v>
      </c>
      <c r="BR61" s="235"/>
      <c r="BS61" s="803"/>
      <c r="BT61" s="804"/>
      <c r="BU61" s="804"/>
      <c r="BV61" s="804"/>
      <c r="BW61" s="804"/>
      <c r="BX61" s="804"/>
      <c r="BY61" s="804"/>
      <c r="BZ61" s="804"/>
      <c r="CA61" s="804"/>
      <c r="CB61" s="804"/>
      <c r="CC61" s="804"/>
      <c r="CD61" s="804"/>
      <c r="CE61" s="804"/>
      <c r="CF61" s="804"/>
      <c r="CG61" s="805"/>
      <c r="CH61" s="806"/>
      <c r="CI61" s="807"/>
      <c r="CJ61" s="807"/>
      <c r="CK61" s="807"/>
      <c r="CL61" s="808"/>
      <c r="CM61" s="806"/>
      <c r="CN61" s="807"/>
      <c r="CO61" s="807"/>
      <c r="CP61" s="807"/>
      <c r="CQ61" s="808"/>
      <c r="CR61" s="806"/>
      <c r="CS61" s="807"/>
      <c r="CT61" s="807"/>
      <c r="CU61" s="807"/>
      <c r="CV61" s="808"/>
      <c r="CW61" s="806"/>
      <c r="CX61" s="807"/>
      <c r="CY61" s="807"/>
      <c r="CZ61" s="807"/>
      <c r="DA61" s="808"/>
      <c r="DB61" s="806"/>
      <c r="DC61" s="807"/>
      <c r="DD61" s="807"/>
      <c r="DE61" s="807"/>
      <c r="DF61" s="808"/>
      <c r="DG61" s="806"/>
      <c r="DH61" s="807"/>
      <c r="DI61" s="807"/>
      <c r="DJ61" s="807"/>
      <c r="DK61" s="808"/>
      <c r="DL61" s="806"/>
      <c r="DM61" s="807"/>
      <c r="DN61" s="807"/>
      <c r="DO61" s="807"/>
      <c r="DP61" s="808"/>
      <c r="DQ61" s="806"/>
      <c r="DR61" s="807"/>
      <c r="DS61" s="807"/>
      <c r="DT61" s="807"/>
      <c r="DU61" s="808"/>
      <c r="DV61" s="803"/>
      <c r="DW61" s="804"/>
      <c r="DX61" s="804"/>
      <c r="DY61" s="804"/>
      <c r="DZ61" s="821"/>
      <c r="EA61" s="226"/>
    </row>
    <row r="62" spans="1:131" ht="26.25" customHeight="1" x14ac:dyDescent="0.15">
      <c r="A62" s="234">
        <v>35</v>
      </c>
      <c r="B62" s="812"/>
      <c r="C62" s="813"/>
      <c r="D62" s="813"/>
      <c r="E62" s="813"/>
      <c r="F62" s="813"/>
      <c r="G62" s="813"/>
      <c r="H62" s="813"/>
      <c r="I62" s="813"/>
      <c r="J62" s="813"/>
      <c r="K62" s="813"/>
      <c r="L62" s="813"/>
      <c r="M62" s="813"/>
      <c r="N62" s="813"/>
      <c r="O62" s="813"/>
      <c r="P62" s="814"/>
      <c r="Q62" s="868"/>
      <c r="R62" s="869"/>
      <c r="S62" s="869"/>
      <c r="T62" s="869"/>
      <c r="U62" s="869"/>
      <c r="V62" s="869"/>
      <c r="W62" s="869"/>
      <c r="X62" s="869"/>
      <c r="Y62" s="869"/>
      <c r="Z62" s="869"/>
      <c r="AA62" s="869"/>
      <c r="AB62" s="869"/>
      <c r="AC62" s="869"/>
      <c r="AD62" s="869"/>
      <c r="AE62" s="870"/>
      <c r="AF62" s="820"/>
      <c r="AG62" s="818"/>
      <c r="AH62" s="818"/>
      <c r="AI62" s="818"/>
      <c r="AJ62" s="819"/>
      <c r="AK62" s="872"/>
      <c r="AL62" s="869"/>
      <c r="AM62" s="869"/>
      <c r="AN62" s="869"/>
      <c r="AO62" s="869"/>
      <c r="AP62" s="869"/>
      <c r="AQ62" s="869"/>
      <c r="AR62" s="869"/>
      <c r="AS62" s="869"/>
      <c r="AT62" s="869"/>
      <c r="AU62" s="869"/>
      <c r="AV62" s="869"/>
      <c r="AW62" s="869"/>
      <c r="AX62" s="869"/>
      <c r="AY62" s="869"/>
      <c r="AZ62" s="871"/>
      <c r="BA62" s="871"/>
      <c r="BB62" s="871"/>
      <c r="BC62" s="871"/>
      <c r="BD62" s="871"/>
      <c r="BE62" s="865"/>
      <c r="BF62" s="865"/>
      <c r="BG62" s="865"/>
      <c r="BH62" s="865"/>
      <c r="BI62" s="866"/>
      <c r="BJ62" s="880" t="s">
        <v>412</v>
      </c>
      <c r="BK62" s="839"/>
      <c r="BL62" s="839"/>
      <c r="BM62" s="839"/>
      <c r="BN62" s="840"/>
      <c r="BO62" s="237"/>
      <c r="BP62" s="237"/>
      <c r="BQ62" s="234">
        <v>56</v>
      </c>
      <c r="BR62" s="235"/>
      <c r="BS62" s="803"/>
      <c r="BT62" s="804"/>
      <c r="BU62" s="804"/>
      <c r="BV62" s="804"/>
      <c r="BW62" s="804"/>
      <c r="BX62" s="804"/>
      <c r="BY62" s="804"/>
      <c r="BZ62" s="804"/>
      <c r="CA62" s="804"/>
      <c r="CB62" s="804"/>
      <c r="CC62" s="804"/>
      <c r="CD62" s="804"/>
      <c r="CE62" s="804"/>
      <c r="CF62" s="804"/>
      <c r="CG62" s="805"/>
      <c r="CH62" s="806"/>
      <c r="CI62" s="807"/>
      <c r="CJ62" s="807"/>
      <c r="CK62" s="807"/>
      <c r="CL62" s="808"/>
      <c r="CM62" s="806"/>
      <c r="CN62" s="807"/>
      <c r="CO62" s="807"/>
      <c r="CP62" s="807"/>
      <c r="CQ62" s="808"/>
      <c r="CR62" s="806"/>
      <c r="CS62" s="807"/>
      <c r="CT62" s="807"/>
      <c r="CU62" s="807"/>
      <c r="CV62" s="808"/>
      <c r="CW62" s="806"/>
      <c r="CX62" s="807"/>
      <c r="CY62" s="807"/>
      <c r="CZ62" s="807"/>
      <c r="DA62" s="808"/>
      <c r="DB62" s="806"/>
      <c r="DC62" s="807"/>
      <c r="DD62" s="807"/>
      <c r="DE62" s="807"/>
      <c r="DF62" s="808"/>
      <c r="DG62" s="806"/>
      <c r="DH62" s="807"/>
      <c r="DI62" s="807"/>
      <c r="DJ62" s="807"/>
      <c r="DK62" s="808"/>
      <c r="DL62" s="806"/>
      <c r="DM62" s="807"/>
      <c r="DN62" s="807"/>
      <c r="DO62" s="807"/>
      <c r="DP62" s="808"/>
      <c r="DQ62" s="806"/>
      <c r="DR62" s="807"/>
      <c r="DS62" s="807"/>
      <c r="DT62" s="807"/>
      <c r="DU62" s="808"/>
      <c r="DV62" s="803"/>
      <c r="DW62" s="804"/>
      <c r="DX62" s="804"/>
      <c r="DY62" s="804"/>
      <c r="DZ62" s="821"/>
      <c r="EA62" s="226"/>
    </row>
    <row r="63" spans="1:131" ht="26.25" customHeight="1" thickBot="1" x14ac:dyDescent="0.2">
      <c r="A63" s="236" t="s">
        <v>391</v>
      </c>
      <c r="B63" s="822" t="s">
        <v>413</v>
      </c>
      <c r="C63" s="823"/>
      <c r="D63" s="823"/>
      <c r="E63" s="823"/>
      <c r="F63" s="823"/>
      <c r="G63" s="823"/>
      <c r="H63" s="823"/>
      <c r="I63" s="823"/>
      <c r="J63" s="823"/>
      <c r="K63" s="823"/>
      <c r="L63" s="823"/>
      <c r="M63" s="823"/>
      <c r="N63" s="823"/>
      <c r="O63" s="823"/>
      <c r="P63" s="824"/>
      <c r="Q63" s="873"/>
      <c r="R63" s="874"/>
      <c r="S63" s="874"/>
      <c r="T63" s="874"/>
      <c r="U63" s="874"/>
      <c r="V63" s="874"/>
      <c r="W63" s="874"/>
      <c r="X63" s="874"/>
      <c r="Y63" s="874"/>
      <c r="Z63" s="874"/>
      <c r="AA63" s="874"/>
      <c r="AB63" s="874"/>
      <c r="AC63" s="874"/>
      <c r="AD63" s="874"/>
      <c r="AE63" s="875"/>
      <c r="AF63" s="876">
        <v>35848</v>
      </c>
      <c r="AG63" s="877"/>
      <c r="AH63" s="877"/>
      <c r="AI63" s="877"/>
      <c r="AJ63" s="878"/>
      <c r="AK63" s="879"/>
      <c r="AL63" s="874"/>
      <c r="AM63" s="874"/>
      <c r="AN63" s="874"/>
      <c r="AO63" s="874"/>
      <c r="AP63" s="877">
        <v>143505</v>
      </c>
      <c r="AQ63" s="877"/>
      <c r="AR63" s="877"/>
      <c r="AS63" s="877"/>
      <c r="AT63" s="877"/>
      <c r="AU63" s="877">
        <v>59402</v>
      </c>
      <c r="AV63" s="877"/>
      <c r="AW63" s="877"/>
      <c r="AX63" s="877"/>
      <c r="AY63" s="877"/>
      <c r="AZ63" s="881"/>
      <c r="BA63" s="881"/>
      <c r="BB63" s="881"/>
      <c r="BC63" s="881"/>
      <c r="BD63" s="881"/>
      <c r="BE63" s="882"/>
      <c r="BF63" s="882"/>
      <c r="BG63" s="882"/>
      <c r="BH63" s="882"/>
      <c r="BI63" s="883"/>
      <c r="BJ63" s="884" t="s">
        <v>236</v>
      </c>
      <c r="BK63" s="885"/>
      <c r="BL63" s="885"/>
      <c r="BM63" s="885"/>
      <c r="BN63" s="886"/>
      <c r="BO63" s="237"/>
      <c r="BP63" s="237"/>
      <c r="BQ63" s="234">
        <v>57</v>
      </c>
      <c r="BR63" s="235"/>
      <c r="BS63" s="803"/>
      <c r="BT63" s="804"/>
      <c r="BU63" s="804"/>
      <c r="BV63" s="804"/>
      <c r="BW63" s="804"/>
      <c r="BX63" s="804"/>
      <c r="BY63" s="804"/>
      <c r="BZ63" s="804"/>
      <c r="CA63" s="804"/>
      <c r="CB63" s="804"/>
      <c r="CC63" s="804"/>
      <c r="CD63" s="804"/>
      <c r="CE63" s="804"/>
      <c r="CF63" s="804"/>
      <c r="CG63" s="805"/>
      <c r="CH63" s="806"/>
      <c r="CI63" s="807"/>
      <c r="CJ63" s="807"/>
      <c r="CK63" s="807"/>
      <c r="CL63" s="808"/>
      <c r="CM63" s="806"/>
      <c r="CN63" s="807"/>
      <c r="CO63" s="807"/>
      <c r="CP63" s="807"/>
      <c r="CQ63" s="808"/>
      <c r="CR63" s="806"/>
      <c r="CS63" s="807"/>
      <c r="CT63" s="807"/>
      <c r="CU63" s="807"/>
      <c r="CV63" s="808"/>
      <c r="CW63" s="806"/>
      <c r="CX63" s="807"/>
      <c r="CY63" s="807"/>
      <c r="CZ63" s="807"/>
      <c r="DA63" s="808"/>
      <c r="DB63" s="806"/>
      <c r="DC63" s="807"/>
      <c r="DD63" s="807"/>
      <c r="DE63" s="807"/>
      <c r="DF63" s="808"/>
      <c r="DG63" s="806"/>
      <c r="DH63" s="807"/>
      <c r="DI63" s="807"/>
      <c r="DJ63" s="807"/>
      <c r="DK63" s="808"/>
      <c r="DL63" s="806"/>
      <c r="DM63" s="807"/>
      <c r="DN63" s="807"/>
      <c r="DO63" s="807"/>
      <c r="DP63" s="808"/>
      <c r="DQ63" s="806"/>
      <c r="DR63" s="807"/>
      <c r="DS63" s="807"/>
      <c r="DT63" s="807"/>
      <c r="DU63" s="808"/>
      <c r="DV63" s="803"/>
      <c r="DW63" s="804"/>
      <c r="DX63" s="804"/>
      <c r="DY63" s="804"/>
      <c r="DZ63" s="821"/>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3"/>
      <c r="BT64" s="804"/>
      <c r="BU64" s="804"/>
      <c r="BV64" s="804"/>
      <c r="BW64" s="804"/>
      <c r="BX64" s="804"/>
      <c r="BY64" s="804"/>
      <c r="BZ64" s="804"/>
      <c r="CA64" s="804"/>
      <c r="CB64" s="804"/>
      <c r="CC64" s="804"/>
      <c r="CD64" s="804"/>
      <c r="CE64" s="804"/>
      <c r="CF64" s="804"/>
      <c r="CG64" s="805"/>
      <c r="CH64" s="806"/>
      <c r="CI64" s="807"/>
      <c r="CJ64" s="807"/>
      <c r="CK64" s="807"/>
      <c r="CL64" s="808"/>
      <c r="CM64" s="806"/>
      <c r="CN64" s="807"/>
      <c r="CO64" s="807"/>
      <c r="CP64" s="807"/>
      <c r="CQ64" s="808"/>
      <c r="CR64" s="806"/>
      <c r="CS64" s="807"/>
      <c r="CT64" s="807"/>
      <c r="CU64" s="807"/>
      <c r="CV64" s="808"/>
      <c r="CW64" s="806"/>
      <c r="CX64" s="807"/>
      <c r="CY64" s="807"/>
      <c r="CZ64" s="807"/>
      <c r="DA64" s="808"/>
      <c r="DB64" s="806"/>
      <c r="DC64" s="807"/>
      <c r="DD64" s="807"/>
      <c r="DE64" s="807"/>
      <c r="DF64" s="808"/>
      <c r="DG64" s="806"/>
      <c r="DH64" s="807"/>
      <c r="DI64" s="807"/>
      <c r="DJ64" s="807"/>
      <c r="DK64" s="808"/>
      <c r="DL64" s="806"/>
      <c r="DM64" s="807"/>
      <c r="DN64" s="807"/>
      <c r="DO64" s="807"/>
      <c r="DP64" s="808"/>
      <c r="DQ64" s="806"/>
      <c r="DR64" s="807"/>
      <c r="DS64" s="807"/>
      <c r="DT64" s="807"/>
      <c r="DU64" s="808"/>
      <c r="DV64" s="803"/>
      <c r="DW64" s="804"/>
      <c r="DX64" s="804"/>
      <c r="DY64" s="804"/>
      <c r="DZ64" s="821"/>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3"/>
      <c r="BT65" s="804"/>
      <c r="BU65" s="804"/>
      <c r="BV65" s="804"/>
      <c r="BW65" s="804"/>
      <c r="BX65" s="804"/>
      <c r="BY65" s="804"/>
      <c r="BZ65" s="804"/>
      <c r="CA65" s="804"/>
      <c r="CB65" s="804"/>
      <c r="CC65" s="804"/>
      <c r="CD65" s="804"/>
      <c r="CE65" s="804"/>
      <c r="CF65" s="804"/>
      <c r="CG65" s="805"/>
      <c r="CH65" s="806"/>
      <c r="CI65" s="807"/>
      <c r="CJ65" s="807"/>
      <c r="CK65" s="807"/>
      <c r="CL65" s="808"/>
      <c r="CM65" s="806"/>
      <c r="CN65" s="807"/>
      <c r="CO65" s="807"/>
      <c r="CP65" s="807"/>
      <c r="CQ65" s="808"/>
      <c r="CR65" s="806"/>
      <c r="CS65" s="807"/>
      <c r="CT65" s="807"/>
      <c r="CU65" s="807"/>
      <c r="CV65" s="808"/>
      <c r="CW65" s="806"/>
      <c r="CX65" s="807"/>
      <c r="CY65" s="807"/>
      <c r="CZ65" s="807"/>
      <c r="DA65" s="808"/>
      <c r="DB65" s="806"/>
      <c r="DC65" s="807"/>
      <c r="DD65" s="807"/>
      <c r="DE65" s="807"/>
      <c r="DF65" s="808"/>
      <c r="DG65" s="806"/>
      <c r="DH65" s="807"/>
      <c r="DI65" s="807"/>
      <c r="DJ65" s="807"/>
      <c r="DK65" s="808"/>
      <c r="DL65" s="806"/>
      <c r="DM65" s="807"/>
      <c r="DN65" s="807"/>
      <c r="DO65" s="807"/>
      <c r="DP65" s="808"/>
      <c r="DQ65" s="806"/>
      <c r="DR65" s="807"/>
      <c r="DS65" s="807"/>
      <c r="DT65" s="807"/>
      <c r="DU65" s="808"/>
      <c r="DV65" s="803"/>
      <c r="DW65" s="804"/>
      <c r="DX65" s="804"/>
      <c r="DY65" s="804"/>
      <c r="DZ65" s="821"/>
      <c r="EA65" s="226"/>
    </row>
    <row r="66" spans="1:131" ht="26.25" customHeight="1" x14ac:dyDescent="0.15">
      <c r="A66" s="755" t="s">
        <v>415</v>
      </c>
      <c r="B66" s="756"/>
      <c r="C66" s="756"/>
      <c r="D66" s="756"/>
      <c r="E66" s="756"/>
      <c r="F66" s="756"/>
      <c r="G66" s="756"/>
      <c r="H66" s="756"/>
      <c r="I66" s="756"/>
      <c r="J66" s="756"/>
      <c r="K66" s="756"/>
      <c r="L66" s="756"/>
      <c r="M66" s="756"/>
      <c r="N66" s="756"/>
      <c r="O66" s="756"/>
      <c r="P66" s="757"/>
      <c r="Q66" s="761" t="s">
        <v>416</v>
      </c>
      <c r="R66" s="762"/>
      <c r="S66" s="762"/>
      <c r="T66" s="762"/>
      <c r="U66" s="763"/>
      <c r="V66" s="761" t="s">
        <v>417</v>
      </c>
      <c r="W66" s="762"/>
      <c r="X66" s="762"/>
      <c r="Y66" s="762"/>
      <c r="Z66" s="763"/>
      <c r="AA66" s="761" t="s">
        <v>418</v>
      </c>
      <c r="AB66" s="762"/>
      <c r="AC66" s="762"/>
      <c r="AD66" s="762"/>
      <c r="AE66" s="763"/>
      <c r="AF66" s="887" t="s">
        <v>419</v>
      </c>
      <c r="AG66" s="848"/>
      <c r="AH66" s="848"/>
      <c r="AI66" s="848"/>
      <c r="AJ66" s="888"/>
      <c r="AK66" s="761" t="s">
        <v>420</v>
      </c>
      <c r="AL66" s="756"/>
      <c r="AM66" s="756"/>
      <c r="AN66" s="756"/>
      <c r="AO66" s="757"/>
      <c r="AP66" s="761" t="s">
        <v>400</v>
      </c>
      <c r="AQ66" s="762"/>
      <c r="AR66" s="762"/>
      <c r="AS66" s="762"/>
      <c r="AT66" s="763"/>
      <c r="AU66" s="761" t="s">
        <v>421</v>
      </c>
      <c r="AV66" s="762"/>
      <c r="AW66" s="762"/>
      <c r="AX66" s="762"/>
      <c r="AY66" s="763"/>
      <c r="AZ66" s="761" t="s">
        <v>376</v>
      </c>
      <c r="BA66" s="762"/>
      <c r="BB66" s="762"/>
      <c r="BC66" s="762"/>
      <c r="BD66" s="768"/>
      <c r="BE66" s="237"/>
      <c r="BF66" s="237"/>
      <c r="BG66" s="237"/>
      <c r="BH66" s="237"/>
      <c r="BI66" s="237"/>
      <c r="BJ66" s="237"/>
      <c r="BK66" s="237"/>
      <c r="BL66" s="237"/>
      <c r="BM66" s="237"/>
      <c r="BN66" s="237"/>
      <c r="BO66" s="237"/>
      <c r="BP66" s="237"/>
      <c r="BQ66" s="234">
        <v>60</v>
      </c>
      <c r="BR66" s="239"/>
      <c r="BS66" s="892"/>
      <c r="BT66" s="893"/>
      <c r="BU66" s="893"/>
      <c r="BV66" s="893"/>
      <c r="BW66" s="893"/>
      <c r="BX66" s="893"/>
      <c r="BY66" s="893"/>
      <c r="BZ66" s="893"/>
      <c r="CA66" s="893"/>
      <c r="CB66" s="893"/>
      <c r="CC66" s="893"/>
      <c r="CD66" s="893"/>
      <c r="CE66" s="893"/>
      <c r="CF66" s="893"/>
      <c r="CG66" s="898"/>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9"/>
      <c r="AG67" s="851"/>
      <c r="AH67" s="851"/>
      <c r="AI67" s="851"/>
      <c r="AJ67" s="890"/>
      <c r="AK67" s="891"/>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92"/>
      <c r="BT67" s="893"/>
      <c r="BU67" s="893"/>
      <c r="BV67" s="893"/>
      <c r="BW67" s="893"/>
      <c r="BX67" s="893"/>
      <c r="BY67" s="893"/>
      <c r="BZ67" s="893"/>
      <c r="CA67" s="893"/>
      <c r="CB67" s="893"/>
      <c r="CC67" s="893"/>
      <c r="CD67" s="893"/>
      <c r="CE67" s="893"/>
      <c r="CF67" s="893"/>
      <c r="CG67" s="898"/>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226"/>
    </row>
    <row r="68" spans="1:131" ht="26.25" customHeight="1" thickTop="1" x14ac:dyDescent="0.15">
      <c r="A68" s="232">
        <v>1</v>
      </c>
      <c r="B68" s="902" t="s">
        <v>594</v>
      </c>
      <c r="C68" s="903"/>
      <c r="D68" s="903"/>
      <c r="E68" s="903"/>
      <c r="F68" s="903"/>
      <c r="G68" s="903"/>
      <c r="H68" s="903"/>
      <c r="I68" s="903"/>
      <c r="J68" s="903"/>
      <c r="K68" s="903"/>
      <c r="L68" s="903"/>
      <c r="M68" s="903"/>
      <c r="N68" s="903"/>
      <c r="O68" s="903"/>
      <c r="P68" s="904"/>
      <c r="Q68" s="905">
        <v>1424</v>
      </c>
      <c r="R68" s="899"/>
      <c r="S68" s="899"/>
      <c r="T68" s="899"/>
      <c r="U68" s="899"/>
      <c r="V68" s="899">
        <v>1326</v>
      </c>
      <c r="W68" s="899"/>
      <c r="X68" s="899"/>
      <c r="Y68" s="899"/>
      <c r="Z68" s="899"/>
      <c r="AA68" s="899">
        <v>98</v>
      </c>
      <c r="AB68" s="899"/>
      <c r="AC68" s="899"/>
      <c r="AD68" s="899"/>
      <c r="AE68" s="899"/>
      <c r="AF68" s="899">
        <v>98</v>
      </c>
      <c r="AG68" s="899"/>
      <c r="AH68" s="899"/>
      <c r="AI68" s="899"/>
      <c r="AJ68" s="899"/>
      <c r="AK68" s="899" t="s">
        <v>614</v>
      </c>
      <c r="AL68" s="899"/>
      <c r="AM68" s="899"/>
      <c r="AN68" s="899"/>
      <c r="AO68" s="899"/>
      <c r="AP68" s="899">
        <v>181</v>
      </c>
      <c r="AQ68" s="899"/>
      <c r="AR68" s="899"/>
      <c r="AS68" s="899"/>
      <c r="AT68" s="899"/>
      <c r="AU68" s="899">
        <v>46</v>
      </c>
      <c r="AV68" s="899"/>
      <c r="AW68" s="899"/>
      <c r="AX68" s="899"/>
      <c r="AY68" s="899"/>
      <c r="AZ68" s="900"/>
      <c r="BA68" s="900"/>
      <c r="BB68" s="900"/>
      <c r="BC68" s="900"/>
      <c r="BD68" s="901"/>
      <c r="BE68" s="237"/>
      <c r="BF68" s="237"/>
      <c r="BG68" s="237"/>
      <c r="BH68" s="237"/>
      <c r="BI68" s="237"/>
      <c r="BJ68" s="237"/>
      <c r="BK68" s="237"/>
      <c r="BL68" s="237"/>
      <c r="BM68" s="237"/>
      <c r="BN68" s="237"/>
      <c r="BO68" s="237"/>
      <c r="BP68" s="237"/>
      <c r="BQ68" s="234">
        <v>62</v>
      </c>
      <c r="BR68" s="239"/>
      <c r="BS68" s="892"/>
      <c r="BT68" s="893"/>
      <c r="BU68" s="893"/>
      <c r="BV68" s="893"/>
      <c r="BW68" s="893"/>
      <c r="BX68" s="893"/>
      <c r="BY68" s="893"/>
      <c r="BZ68" s="893"/>
      <c r="CA68" s="893"/>
      <c r="CB68" s="893"/>
      <c r="CC68" s="893"/>
      <c r="CD68" s="893"/>
      <c r="CE68" s="893"/>
      <c r="CF68" s="893"/>
      <c r="CG68" s="898"/>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226"/>
    </row>
    <row r="69" spans="1:131" ht="26.25" customHeight="1" x14ac:dyDescent="0.15">
      <c r="A69" s="234">
        <v>2</v>
      </c>
      <c r="B69" s="906" t="s">
        <v>595</v>
      </c>
      <c r="C69" s="907"/>
      <c r="D69" s="907"/>
      <c r="E69" s="907"/>
      <c r="F69" s="907"/>
      <c r="G69" s="907"/>
      <c r="H69" s="907"/>
      <c r="I69" s="907"/>
      <c r="J69" s="907"/>
      <c r="K69" s="907"/>
      <c r="L69" s="907"/>
      <c r="M69" s="907"/>
      <c r="N69" s="907"/>
      <c r="O69" s="907"/>
      <c r="P69" s="908"/>
      <c r="Q69" s="909">
        <v>742</v>
      </c>
      <c r="R69" s="863"/>
      <c r="S69" s="863"/>
      <c r="T69" s="863"/>
      <c r="U69" s="863"/>
      <c r="V69" s="863">
        <v>631</v>
      </c>
      <c r="W69" s="863"/>
      <c r="X69" s="863"/>
      <c r="Y69" s="863"/>
      <c r="Z69" s="863"/>
      <c r="AA69" s="863">
        <v>111</v>
      </c>
      <c r="AB69" s="863"/>
      <c r="AC69" s="863"/>
      <c r="AD69" s="863"/>
      <c r="AE69" s="863"/>
      <c r="AF69" s="863">
        <v>2259</v>
      </c>
      <c r="AG69" s="863"/>
      <c r="AH69" s="863"/>
      <c r="AI69" s="863"/>
      <c r="AJ69" s="863"/>
      <c r="AK69" s="863" t="s">
        <v>614</v>
      </c>
      <c r="AL69" s="863"/>
      <c r="AM69" s="863"/>
      <c r="AN69" s="863"/>
      <c r="AO69" s="863"/>
      <c r="AP69" s="863">
        <v>2990</v>
      </c>
      <c r="AQ69" s="863"/>
      <c r="AR69" s="863"/>
      <c r="AS69" s="863"/>
      <c r="AT69" s="863"/>
      <c r="AU69" s="863" t="s">
        <v>614</v>
      </c>
      <c r="AV69" s="863"/>
      <c r="AW69" s="863"/>
      <c r="AX69" s="863"/>
      <c r="AY69" s="863"/>
      <c r="AZ69" s="865"/>
      <c r="BA69" s="865"/>
      <c r="BB69" s="865"/>
      <c r="BC69" s="865"/>
      <c r="BD69" s="866"/>
      <c r="BE69" s="237"/>
      <c r="BF69" s="237"/>
      <c r="BG69" s="237"/>
      <c r="BH69" s="237"/>
      <c r="BI69" s="237"/>
      <c r="BJ69" s="237"/>
      <c r="BK69" s="237"/>
      <c r="BL69" s="237"/>
      <c r="BM69" s="237"/>
      <c r="BN69" s="237"/>
      <c r="BO69" s="237"/>
      <c r="BP69" s="237"/>
      <c r="BQ69" s="234">
        <v>63</v>
      </c>
      <c r="BR69" s="239"/>
      <c r="BS69" s="892"/>
      <c r="BT69" s="893"/>
      <c r="BU69" s="893"/>
      <c r="BV69" s="893"/>
      <c r="BW69" s="893"/>
      <c r="BX69" s="893"/>
      <c r="BY69" s="893"/>
      <c r="BZ69" s="893"/>
      <c r="CA69" s="893"/>
      <c r="CB69" s="893"/>
      <c r="CC69" s="893"/>
      <c r="CD69" s="893"/>
      <c r="CE69" s="893"/>
      <c r="CF69" s="893"/>
      <c r="CG69" s="898"/>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226"/>
    </row>
    <row r="70" spans="1:131" ht="26.25" customHeight="1" x14ac:dyDescent="0.15">
      <c r="A70" s="234">
        <v>3</v>
      </c>
      <c r="B70" s="906" t="s">
        <v>596</v>
      </c>
      <c r="C70" s="907"/>
      <c r="D70" s="907"/>
      <c r="E70" s="907"/>
      <c r="F70" s="907"/>
      <c r="G70" s="907"/>
      <c r="H70" s="907"/>
      <c r="I70" s="907"/>
      <c r="J70" s="907"/>
      <c r="K70" s="907"/>
      <c r="L70" s="907"/>
      <c r="M70" s="907"/>
      <c r="N70" s="907"/>
      <c r="O70" s="907"/>
      <c r="P70" s="908"/>
      <c r="Q70" s="909">
        <v>1523</v>
      </c>
      <c r="R70" s="863"/>
      <c r="S70" s="863"/>
      <c r="T70" s="863"/>
      <c r="U70" s="863"/>
      <c r="V70" s="863">
        <v>1193</v>
      </c>
      <c r="W70" s="863"/>
      <c r="X70" s="863"/>
      <c r="Y70" s="863"/>
      <c r="Z70" s="863"/>
      <c r="AA70" s="863">
        <v>330</v>
      </c>
      <c r="AB70" s="863"/>
      <c r="AC70" s="863"/>
      <c r="AD70" s="863"/>
      <c r="AE70" s="863"/>
      <c r="AF70" s="863">
        <v>4403</v>
      </c>
      <c r="AG70" s="863"/>
      <c r="AH70" s="863"/>
      <c r="AI70" s="863"/>
      <c r="AJ70" s="863"/>
      <c r="AK70" s="863" t="s">
        <v>614</v>
      </c>
      <c r="AL70" s="863"/>
      <c r="AM70" s="863"/>
      <c r="AN70" s="863"/>
      <c r="AO70" s="863"/>
      <c r="AP70" s="863">
        <v>2534</v>
      </c>
      <c r="AQ70" s="863"/>
      <c r="AR70" s="863"/>
      <c r="AS70" s="863"/>
      <c r="AT70" s="863"/>
      <c r="AU70" s="863" t="s">
        <v>614</v>
      </c>
      <c r="AV70" s="863"/>
      <c r="AW70" s="863"/>
      <c r="AX70" s="863"/>
      <c r="AY70" s="863"/>
      <c r="AZ70" s="865"/>
      <c r="BA70" s="865"/>
      <c r="BB70" s="865"/>
      <c r="BC70" s="865"/>
      <c r="BD70" s="866"/>
      <c r="BE70" s="237"/>
      <c r="BF70" s="237"/>
      <c r="BG70" s="237"/>
      <c r="BH70" s="237"/>
      <c r="BI70" s="237"/>
      <c r="BJ70" s="237"/>
      <c r="BK70" s="237"/>
      <c r="BL70" s="237"/>
      <c r="BM70" s="237"/>
      <c r="BN70" s="237"/>
      <c r="BO70" s="237"/>
      <c r="BP70" s="237"/>
      <c r="BQ70" s="234">
        <v>64</v>
      </c>
      <c r="BR70" s="239"/>
      <c r="BS70" s="892"/>
      <c r="BT70" s="893"/>
      <c r="BU70" s="893"/>
      <c r="BV70" s="893"/>
      <c r="BW70" s="893"/>
      <c r="BX70" s="893"/>
      <c r="BY70" s="893"/>
      <c r="BZ70" s="893"/>
      <c r="CA70" s="893"/>
      <c r="CB70" s="893"/>
      <c r="CC70" s="893"/>
      <c r="CD70" s="893"/>
      <c r="CE70" s="893"/>
      <c r="CF70" s="893"/>
      <c r="CG70" s="898"/>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226"/>
    </row>
    <row r="71" spans="1:131" ht="26.25" customHeight="1" x14ac:dyDescent="0.15">
      <c r="A71" s="234">
        <v>4</v>
      </c>
      <c r="B71" s="906" t="s">
        <v>597</v>
      </c>
      <c r="C71" s="907"/>
      <c r="D71" s="907"/>
      <c r="E71" s="907"/>
      <c r="F71" s="907"/>
      <c r="G71" s="907"/>
      <c r="H71" s="907"/>
      <c r="I71" s="907"/>
      <c r="J71" s="907"/>
      <c r="K71" s="907"/>
      <c r="L71" s="907"/>
      <c r="M71" s="907"/>
      <c r="N71" s="907"/>
      <c r="O71" s="907"/>
      <c r="P71" s="908"/>
      <c r="Q71" s="909">
        <v>6390</v>
      </c>
      <c r="R71" s="863"/>
      <c r="S71" s="863"/>
      <c r="T71" s="863"/>
      <c r="U71" s="863"/>
      <c r="V71" s="863">
        <v>6838</v>
      </c>
      <c r="W71" s="863"/>
      <c r="X71" s="863"/>
      <c r="Y71" s="863"/>
      <c r="Z71" s="863"/>
      <c r="AA71" s="863">
        <v>-448</v>
      </c>
      <c r="AB71" s="863"/>
      <c r="AC71" s="863"/>
      <c r="AD71" s="863"/>
      <c r="AE71" s="863"/>
      <c r="AF71" s="863">
        <v>3444</v>
      </c>
      <c r="AG71" s="863"/>
      <c r="AH71" s="863"/>
      <c r="AI71" s="863"/>
      <c r="AJ71" s="863"/>
      <c r="AK71" s="863" t="s">
        <v>618</v>
      </c>
      <c r="AL71" s="863"/>
      <c r="AM71" s="863"/>
      <c r="AN71" s="863"/>
      <c r="AO71" s="863"/>
      <c r="AP71" s="863">
        <v>19401</v>
      </c>
      <c r="AQ71" s="863"/>
      <c r="AR71" s="863"/>
      <c r="AS71" s="863"/>
      <c r="AT71" s="863"/>
      <c r="AU71" s="863" t="s">
        <v>614</v>
      </c>
      <c r="AV71" s="863"/>
      <c r="AW71" s="863"/>
      <c r="AX71" s="863"/>
      <c r="AY71" s="863"/>
      <c r="AZ71" s="865"/>
      <c r="BA71" s="865"/>
      <c r="BB71" s="865"/>
      <c r="BC71" s="865"/>
      <c r="BD71" s="866"/>
      <c r="BE71" s="237"/>
      <c r="BF71" s="237"/>
      <c r="BG71" s="237"/>
      <c r="BH71" s="237"/>
      <c r="BI71" s="237"/>
      <c r="BJ71" s="237"/>
      <c r="BK71" s="237"/>
      <c r="BL71" s="237"/>
      <c r="BM71" s="237"/>
      <c r="BN71" s="237"/>
      <c r="BO71" s="237"/>
      <c r="BP71" s="237"/>
      <c r="BQ71" s="234">
        <v>65</v>
      </c>
      <c r="BR71" s="239"/>
      <c r="BS71" s="892"/>
      <c r="BT71" s="893"/>
      <c r="BU71" s="893"/>
      <c r="BV71" s="893"/>
      <c r="BW71" s="893"/>
      <c r="BX71" s="893"/>
      <c r="BY71" s="893"/>
      <c r="BZ71" s="893"/>
      <c r="CA71" s="893"/>
      <c r="CB71" s="893"/>
      <c r="CC71" s="893"/>
      <c r="CD71" s="893"/>
      <c r="CE71" s="893"/>
      <c r="CF71" s="893"/>
      <c r="CG71" s="898"/>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226"/>
    </row>
    <row r="72" spans="1:131" ht="26.25" customHeight="1" x14ac:dyDescent="0.15">
      <c r="A72" s="234">
        <v>5</v>
      </c>
      <c r="B72" s="906" t="s">
        <v>598</v>
      </c>
      <c r="C72" s="907"/>
      <c r="D72" s="907"/>
      <c r="E72" s="907"/>
      <c r="F72" s="907"/>
      <c r="G72" s="907"/>
      <c r="H72" s="907"/>
      <c r="I72" s="907"/>
      <c r="J72" s="907"/>
      <c r="K72" s="907"/>
      <c r="L72" s="907"/>
      <c r="M72" s="907"/>
      <c r="N72" s="907"/>
      <c r="O72" s="907"/>
      <c r="P72" s="908"/>
      <c r="Q72" s="909">
        <v>735</v>
      </c>
      <c r="R72" s="863"/>
      <c r="S72" s="863"/>
      <c r="T72" s="863"/>
      <c r="U72" s="863"/>
      <c r="V72" s="863">
        <v>654</v>
      </c>
      <c r="W72" s="863"/>
      <c r="X72" s="863"/>
      <c r="Y72" s="863"/>
      <c r="Z72" s="863"/>
      <c r="AA72" s="863">
        <v>81</v>
      </c>
      <c r="AB72" s="863"/>
      <c r="AC72" s="863"/>
      <c r="AD72" s="863"/>
      <c r="AE72" s="863"/>
      <c r="AF72" s="863">
        <v>81</v>
      </c>
      <c r="AG72" s="863"/>
      <c r="AH72" s="863"/>
      <c r="AI72" s="863"/>
      <c r="AJ72" s="863"/>
      <c r="AK72" s="863" t="s">
        <v>614</v>
      </c>
      <c r="AL72" s="863"/>
      <c r="AM72" s="863"/>
      <c r="AN72" s="863"/>
      <c r="AO72" s="863"/>
      <c r="AP72" s="863" t="s">
        <v>614</v>
      </c>
      <c r="AQ72" s="863"/>
      <c r="AR72" s="863"/>
      <c r="AS72" s="863"/>
      <c r="AT72" s="863"/>
      <c r="AU72" s="863" t="s">
        <v>614</v>
      </c>
      <c r="AV72" s="863"/>
      <c r="AW72" s="863"/>
      <c r="AX72" s="863"/>
      <c r="AY72" s="863"/>
      <c r="AZ72" s="865"/>
      <c r="BA72" s="865"/>
      <c r="BB72" s="865"/>
      <c r="BC72" s="865"/>
      <c r="BD72" s="866"/>
      <c r="BE72" s="237"/>
      <c r="BF72" s="237"/>
      <c r="BG72" s="237"/>
      <c r="BH72" s="237"/>
      <c r="BI72" s="237"/>
      <c r="BJ72" s="237"/>
      <c r="BK72" s="237"/>
      <c r="BL72" s="237"/>
      <c r="BM72" s="237"/>
      <c r="BN72" s="237"/>
      <c r="BO72" s="237"/>
      <c r="BP72" s="237"/>
      <c r="BQ72" s="234">
        <v>66</v>
      </c>
      <c r="BR72" s="239"/>
      <c r="BS72" s="892"/>
      <c r="BT72" s="893"/>
      <c r="BU72" s="893"/>
      <c r="BV72" s="893"/>
      <c r="BW72" s="893"/>
      <c r="BX72" s="893"/>
      <c r="BY72" s="893"/>
      <c r="BZ72" s="893"/>
      <c r="CA72" s="893"/>
      <c r="CB72" s="893"/>
      <c r="CC72" s="893"/>
      <c r="CD72" s="893"/>
      <c r="CE72" s="893"/>
      <c r="CF72" s="893"/>
      <c r="CG72" s="898"/>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226"/>
    </row>
    <row r="73" spans="1:131" ht="26.25" customHeight="1" x14ac:dyDescent="0.15">
      <c r="A73" s="234">
        <v>6</v>
      </c>
      <c r="B73" s="906" t="s">
        <v>599</v>
      </c>
      <c r="C73" s="907"/>
      <c r="D73" s="907"/>
      <c r="E73" s="907"/>
      <c r="F73" s="907"/>
      <c r="G73" s="907"/>
      <c r="H73" s="907"/>
      <c r="I73" s="907"/>
      <c r="J73" s="907"/>
      <c r="K73" s="907"/>
      <c r="L73" s="907"/>
      <c r="M73" s="907"/>
      <c r="N73" s="907"/>
      <c r="O73" s="907"/>
      <c r="P73" s="908"/>
      <c r="Q73" s="909">
        <v>190</v>
      </c>
      <c r="R73" s="863"/>
      <c r="S73" s="863"/>
      <c r="T73" s="863"/>
      <c r="U73" s="863"/>
      <c r="V73" s="863">
        <v>144</v>
      </c>
      <c r="W73" s="863"/>
      <c r="X73" s="863"/>
      <c r="Y73" s="863"/>
      <c r="Z73" s="863"/>
      <c r="AA73" s="863">
        <v>46</v>
      </c>
      <c r="AB73" s="863"/>
      <c r="AC73" s="863"/>
      <c r="AD73" s="863"/>
      <c r="AE73" s="863"/>
      <c r="AF73" s="863">
        <v>46</v>
      </c>
      <c r="AG73" s="863"/>
      <c r="AH73" s="863"/>
      <c r="AI73" s="863"/>
      <c r="AJ73" s="863"/>
      <c r="AK73" s="863" t="s">
        <v>614</v>
      </c>
      <c r="AL73" s="863"/>
      <c r="AM73" s="863"/>
      <c r="AN73" s="863"/>
      <c r="AO73" s="863"/>
      <c r="AP73" s="863" t="s">
        <v>614</v>
      </c>
      <c r="AQ73" s="863"/>
      <c r="AR73" s="863"/>
      <c r="AS73" s="863"/>
      <c r="AT73" s="863"/>
      <c r="AU73" s="863" t="s">
        <v>614</v>
      </c>
      <c r="AV73" s="863"/>
      <c r="AW73" s="863"/>
      <c r="AX73" s="863"/>
      <c r="AY73" s="863"/>
      <c r="AZ73" s="865"/>
      <c r="BA73" s="865"/>
      <c r="BB73" s="865"/>
      <c r="BC73" s="865"/>
      <c r="BD73" s="866"/>
      <c r="BE73" s="237"/>
      <c r="BF73" s="237"/>
      <c r="BG73" s="237"/>
      <c r="BH73" s="237"/>
      <c r="BI73" s="237"/>
      <c r="BJ73" s="237"/>
      <c r="BK73" s="237"/>
      <c r="BL73" s="237"/>
      <c r="BM73" s="237"/>
      <c r="BN73" s="237"/>
      <c r="BO73" s="237"/>
      <c r="BP73" s="237"/>
      <c r="BQ73" s="234">
        <v>67</v>
      </c>
      <c r="BR73" s="239"/>
      <c r="BS73" s="892"/>
      <c r="BT73" s="893"/>
      <c r="BU73" s="893"/>
      <c r="BV73" s="893"/>
      <c r="BW73" s="893"/>
      <c r="BX73" s="893"/>
      <c r="BY73" s="893"/>
      <c r="BZ73" s="893"/>
      <c r="CA73" s="893"/>
      <c r="CB73" s="893"/>
      <c r="CC73" s="893"/>
      <c r="CD73" s="893"/>
      <c r="CE73" s="893"/>
      <c r="CF73" s="893"/>
      <c r="CG73" s="898"/>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226"/>
    </row>
    <row r="74" spans="1:131" ht="26.25" customHeight="1" x14ac:dyDescent="0.15">
      <c r="A74" s="234">
        <v>7</v>
      </c>
      <c r="B74" s="906" t="s">
        <v>600</v>
      </c>
      <c r="C74" s="907"/>
      <c r="D74" s="907"/>
      <c r="E74" s="907"/>
      <c r="F74" s="907"/>
      <c r="G74" s="907"/>
      <c r="H74" s="907"/>
      <c r="I74" s="907"/>
      <c r="J74" s="907"/>
      <c r="K74" s="907"/>
      <c r="L74" s="907"/>
      <c r="M74" s="907"/>
      <c r="N74" s="907"/>
      <c r="O74" s="907"/>
      <c r="P74" s="908"/>
      <c r="Q74" s="909">
        <v>39</v>
      </c>
      <c r="R74" s="863"/>
      <c r="S74" s="863"/>
      <c r="T74" s="863"/>
      <c r="U74" s="863"/>
      <c r="V74" s="863">
        <v>37</v>
      </c>
      <c r="W74" s="863"/>
      <c r="X74" s="863"/>
      <c r="Y74" s="863"/>
      <c r="Z74" s="863"/>
      <c r="AA74" s="863">
        <v>2</v>
      </c>
      <c r="AB74" s="863"/>
      <c r="AC74" s="863"/>
      <c r="AD74" s="863"/>
      <c r="AE74" s="863"/>
      <c r="AF74" s="863">
        <v>2</v>
      </c>
      <c r="AG74" s="863"/>
      <c r="AH74" s="863"/>
      <c r="AI74" s="863"/>
      <c r="AJ74" s="863"/>
      <c r="AK74" s="863">
        <v>9</v>
      </c>
      <c r="AL74" s="863"/>
      <c r="AM74" s="863"/>
      <c r="AN74" s="863"/>
      <c r="AO74" s="863"/>
      <c r="AP74" s="863" t="s">
        <v>614</v>
      </c>
      <c r="AQ74" s="863"/>
      <c r="AR74" s="863"/>
      <c r="AS74" s="863"/>
      <c r="AT74" s="863"/>
      <c r="AU74" s="863" t="s">
        <v>614</v>
      </c>
      <c r="AV74" s="863"/>
      <c r="AW74" s="863"/>
      <c r="AX74" s="863"/>
      <c r="AY74" s="863"/>
      <c r="AZ74" s="865"/>
      <c r="BA74" s="865"/>
      <c r="BB74" s="865"/>
      <c r="BC74" s="865"/>
      <c r="BD74" s="866"/>
      <c r="BE74" s="237"/>
      <c r="BF74" s="237"/>
      <c r="BG74" s="237"/>
      <c r="BH74" s="237"/>
      <c r="BI74" s="237"/>
      <c r="BJ74" s="237"/>
      <c r="BK74" s="237"/>
      <c r="BL74" s="237"/>
      <c r="BM74" s="237"/>
      <c r="BN74" s="237"/>
      <c r="BO74" s="237"/>
      <c r="BP74" s="237"/>
      <c r="BQ74" s="234">
        <v>68</v>
      </c>
      <c r="BR74" s="239"/>
      <c r="BS74" s="892"/>
      <c r="BT74" s="893"/>
      <c r="BU74" s="893"/>
      <c r="BV74" s="893"/>
      <c r="BW74" s="893"/>
      <c r="BX74" s="893"/>
      <c r="BY74" s="893"/>
      <c r="BZ74" s="893"/>
      <c r="CA74" s="893"/>
      <c r="CB74" s="893"/>
      <c r="CC74" s="893"/>
      <c r="CD74" s="893"/>
      <c r="CE74" s="893"/>
      <c r="CF74" s="893"/>
      <c r="CG74" s="898"/>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226"/>
    </row>
    <row r="75" spans="1:131" ht="26.25" customHeight="1" x14ac:dyDescent="0.15">
      <c r="A75" s="234">
        <v>8</v>
      </c>
      <c r="B75" s="906" t="s">
        <v>601</v>
      </c>
      <c r="C75" s="907"/>
      <c r="D75" s="907"/>
      <c r="E75" s="907"/>
      <c r="F75" s="907"/>
      <c r="G75" s="907"/>
      <c r="H75" s="907"/>
      <c r="I75" s="907"/>
      <c r="J75" s="907"/>
      <c r="K75" s="907"/>
      <c r="L75" s="907"/>
      <c r="M75" s="907"/>
      <c r="N75" s="907"/>
      <c r="O75" s="907"/>
      <c r="P75" s="908"/>
      <c r="Q75" s="910">
        <v>43</v>
      </c>
      <c r="R75" s="911"/>
      <c r="S75" s="911"/>
      <c r="T75" s="911"/>
      <c r="U75" s="867"/>
      <c r="V75" s="912">
        <v>38</v>
      </c>
      <c r="W75" s="911"/>
      <c r="X75" s="911"/>
      <c r="Y75" s="911"/>
      <c r="Z75" s="867"/>
      <c r="AA75" s="912">
        <v>5</v>
      </c>
      <c r="AB75" s="911"/>
      <c r="AC75" s="911"/>
      <c r="AD75" s="911"/>
      <c r="AE75" s="867"/>
      <c r="AF75" s="912">
        <v>5</v>
      </c>
      <c r="AG75" s="911"/>
      <c r="AH75" s="911"/>
      <c r="AI75" s="911"/>
      <c r="AJ75" s="867"/>
      <c r="AK75" s="912" t="s">
        <v>614</v>
      </c>
      <c r="AL75" s="911"/>
      <c r="AM75" s="911"/>
      <c r="AN75" s="911"/>
      <c r="AO75" s="867"/>
      <c r="AP75" s="912" t="s">
        <v>614</v>
      </c>
      <c r="AQ75" s="911"/>
      <c r="AR75" s="911"/>
      <c r="AS75" s="911"/>
      <c r="AT75" s="867"/>
      <c r="AU75" s="912" t="s">
        <v>614</v>
      </c>
      <c r="AV75" s="911"/>
      <c r="AW75" s="911"/>
      <c r="AX75" s="911"/>
      <c r="AY75" s="867"/>
      <c r="AZ75" s="865"/>
      <c r="BA75" s="865"/>
      <c r="BB75" s="865"/>
      <c r="BC75" s="865"/>
      <c r="BD75" s="866"/>
      <c r="BE75" s="237"/>
      <c r="BF75" s="237"/>
      <c r="BG75" s="237"/>
      <c r="BH75" s="237"/>
      <c r="BI75" s="237"/>
      <c r="BJ75" s="237"/>
      <c r="BK75" s="237"/>
      <c r="BL75" s="237"/>
      <c r="BM75" s="237"/>
      <c r="BN75" s="237"/>
      <c r="BO75" s="237"/>
      <c r="BP75" s="237"/>
      <c r="BQ75" s="234">
        <v>69</v>
      </c>
      <c r="BR75" s="239"/>
      <c r="BS75" s="892"/>
      <c r="BT75" s="893"/>
      <c r="BU75" s="893"/>
      <c r="BV75" s="893"/>
      <c r="BW75" s="893"/>
      <c r="BX75" s="893"/>
      <c r="BY75" s="893"/>
      <c r="BZ75" s="893"/>
      <c r="CA75" s="893"/>
      <c r="CB75" s="893"/>
      <c r="CC75" s="893"/>
      <c r="CD75" s="893"/>
      <c r="CE75" s="893"/>
      <c r="CF75" s="893"/>
      <c r="CG75" s="898"/>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226"/>
    </row>
    <row r="76" spans="1:131" ht="26.25" customHeight="1" x14ac:dyDescent="0.15">
      <c r="A76" s="234">
        <v>9</v>
      </c>
      <c r="B76" s="906" t="s">
        <v>602</v>
      </c>
      <c r="C76" s="907"/>
      <c r="D76" s="907"/>
      <c r="E76" s="907"/>
      <c r="F76" s="907"/>
      <c r="G76" s="907"/>
      <c r="H76" s="907"/>
      <c r="I76" s="907"/>
      <c r="J76" s="907"/>
      <c r="K76" s="907"/>
      <c r="L76" s="907"/>
      <c r="M76" s="907"/>
      <c r="N76" s="907"/>
      <c r="O76" s="907"/>
      <c r="P76" s="908"/>
      <c r="Q76" s="910">
        <v>28</v>
      </c>
      <c r="R76" s="911"/>
      <c r="S76" s="911"/>
      <c r="T76" s="911"/>
      <c r="U76" s="867"/>
      <c r="V76" s="912">
        <v>17</v>
      </c>
      <c r="W76" s="911"/>
      <c r="X76" s="911"/>
      <c r="Y76" s="911"/>
      <c r="Z76" s="867"/>
      <c r="AA76" s="912">
        <v>11</v>
      </c>
      <c r="AB76" s="911"/>
      <c r="AC76" s="911"/>
      <c r="AD76" s="911"/>
      <c r="AE76" s="867"/>
      <c r="AF76" s="912">
        <v>11</v>
      </c>
      <c r="AG76" s="911"/>
      <c r="AH76" s="911"/>
      <c r="AI76" s="911"/>
      <c r="AJ76" s="867"/>
      <c r="AK76" s="912" t="s">
        <v>614</v>
      </c>
      <c r="AL76" s="911"/>
      <c r="AM76" s="911"/>
      <c r="AN76" s="911"/>
      <c r="AO76" s="867"/>
      <c r="AP76" s="912" t="s">
        <v>614</v>
      </c>
      <c r="AQ76" s="911"/>
      <c r="AR76" s="911"/>
      <c r="AS76" s="911"/>
      <c r="AT76" s="867"/>
      <c r="AU76" s="912" t="s">
        <v>614</v>
      </c>
      <c r="AV76" s="911"/>
      <c r="AW76" s="911"/>
      <c r="AX76" s="911"/>
      <c r="AY76" s="867"/>
      <c r="AZ76" s="865"/>
      <c r="BA76" s="865"/>
      <c r="BB76" s="865"/>
      <c r="BC76" s="865"/>
      <c r="BD76" s="866"/>
      <c r="BE76" s="237"/>
      <c r="BF76" s="237"/>
      <c r="BG76" s="237"/>
      <c r="BH76" s="237"/>
      <c r="BI76" s="237"/>
      <c r="BJ76" s="237"/>
      <c r="BK76" s="237"/>
      <c r="BL76" s="237"/>
      <c r="BM76" s="237"/>
      <c r="BN76" s="237"/>
      <c r="BO76" s="237"/>
      <c r="BP76" s="237"/>
      <c r="BQ76" s="234">
        <v>70</v>
      </c>
      <c r="BR76" s="239"/>
      <c r="BS76" s="892"/>
      <c r="BT76" s="893"/>
      <c r="BU76" s="893"/>
      <c r="BV76" s="893"/>
      <c r="BW76" s="893"/>
      <c r="BX76" s="893"/>
      <c r="BY76" s="893"/>
      <c r="BZ76" s="893"/>
      <c r="CA76" s="893"/>
      <c r="CB76" s="893"/>
      <c r="CC76" s="893"/>
      <c r="CD76" s="893"/>
      <c r="CE76" s="893"/>
      <c r="CF76" s="893"/>
      <c r="CG76" s="898"/>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226"/>
    </row>
    <row r="77" spans="1:131" ht="26.25" customHeight="1" x14ac:dyDescent="0.15">
      <c r="A77" s="234">
        <v>10</v>
      </c>
      <c r="B77" s="906" t="s">
        <v>603</v>
      </c>
      <c r="C77" s="907"/>
      <c r="D77" s="907"/>
      <c r="E77" s="907"/>
      <c r="F77" s="907"/>
      <c r="G77" s="907"/>
      <c r="H77" s="907"/>
      <c r="I77" s="907"/>
      <c r="J77" s="907"/>
      <c r="K77" s="907"/>
      <c r="L77" s="907"/>
      <c r="M77" s="907"/>
      <c r="N77" s="907"/>
      <c r="O77" s="907"/>
      <c r="P77" s="908"/>
      <c r="Q77" s="910">
        <v>2</v>
      </c>
      <c r="R77" s="911"/>
      <c r="S77" s="911"/>
      <c r="T77" s="911"/>
      <c r="U77" s="867"/>
      <c r="V77" s="912">
        <v>2</v>
      </c>
      <c r="W77" s="911"/>
      <c r="X77" s="911"/>
      <c r="Y77" s="911"/>
      <c r="Z77" s="867"/>
      <c r="AA77" s="912">
        <v>1</v>
      </c>
      <c r="AB77" s="911"/>
      <c r="AC77" s="911"/>
      <c r="AD77" s="911"/>
      <c r="AE77" s="867"/>
      <c r="AF77" s="912">
        <v>1</v>
      </c>
      <c r="AG77" s="911"/>
      <c r="AH77" s="911"/>
      <c r="AI77" s="911"/>
      <c r="AJ77" s="867"/>
      <c r="AK77" s="912">
        <v>0</v>
      </c>
      <c r="AL77" s="911"/>
      <c r="AM77" s="911"/>
      <c r="AN77" s="911"/>
      <c r="AO77" s="867"/>
      <c r="AP77" s="912" t="s">
        <v>614</v>
      </c>
      <c r="AQ77" s="911"/>
      <c r="AR77" s="911"/>
      <c r="AS77" s="911"/>
      <c r="AT77" s="867"/>
      <c r="AU77" s="912" t="s">
        <v>614</v>
      </c>
      <c r="AV77" s="911"/>
      <c r="AW77" s="911"/>
      <c r="AX77" s="911"/>
      <c r="AY77" s="867"/>
      <c r="AZ77" s="865"/>
      <c r="BA77" s="865"/>
      <c r="BB77" s="865"/>
      <c r="BC77" s="865"/>
      <c r="BD77" s="866"/>
      <c r="BE77" s="237"/>
      <c r="BF77" s="237"/>
      <c r="BG77" s="237"/>
      <c r="BH77" s="237"/>
      <c r="BI77" s="237"/>
      <c r="BJ77" s="237"/>
      <c r="BK77" s="237"/>
      <c r="BL77" s="237"/>
      <c r="BM77" s="237"/>
      <c r="BN77" s="237"/>
      <c r="BO77" s="237"/>
      <c r="BP77" s="237"/>
      <c r="BQ77" s="234">
        <v>71</v>
      </c>
      <c r="BR77" s="239"/>
      <c r="BS77" s="892"/>
      <c r="BT77" s="893"/>
      <c r="BU77" s="893"/>
      <c r="BV77" s="893"/>
      <c r="BW77" s="893"/>
      <c r="BX77" s="893"/>
      <c r="BY77" s="893"/>
      <c r="BZ77" s="893"/>
      <c r="CA77" s="893"/>
      <c r="CB77" s="893"/>
      <c r="CC77" s="893"/>
      <c r="CD77" s="893"/>
      <c r="CE77" s="893"/>
      <c r="CF77" s="893"/>
      <c r="CG77" s="898"/>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226"/>
    </row>
    <row r="78" spans="1:131" ht="26.25" customHeight="1" x14ac:dyDescent="0.15">
      <c r="A78" s="234">
        <v>11</v>
      </c>
      <c r="B78" s="906" t="s">
        <v>604</v>
      </c>
      <c r="C78" s="907"/>
      <c r="D78" s="907"/>
      <c r="E78" s="907"/>
      <c r="F78" s="907"/>
      <c r="G78" s="907"/>
      <c r="H78" s="907"/>
      <c r="I78" s="907"/>
      <c r="J78" s="907"/>
      <c r="K78" s="907"/>
      <c r="L78" s="907"/>
      <c r="M78" s="907"/>
      <c r="N78" s="907"/>
      <c r="O78" s="907"/>
      <c r="P78" s="908"/>
      <c r="Q78" s="909">
        <v>1</v>
      </c>
      <c r="R78" s="863"/>
      <c r="S78" s="863"/>
      <c r="T78" s="863"/>
      <c r="U78" s="863"/>
      <c r="V78" s="863">
        <v>1</v>
      </c>
      <c r="W78" s="863"/>
      <c r="X78" s="863"/>
      <c r="Y78" s="863"/>
      <c r="Z78" s="863"/>
      <c r="AA78" s="863">
        <v>0</v>
      </c>
      <c r="AB78" s="863"/>
      <c r="AC78" s="863"/>
      <c r="AD78" s="863"/>
      <c r="AE78" s="863"/>
      <c r="AF78" s="863">
        <v>0</v>
      </c>
      <c r="AG78" s="863"/>
      <c r="AH78" s="863"/>
      <c r="AI78" s="863"/>
      <c r="AJ78" s="863"/>
      <c r="AK78" s="863" t="s">
        <v>614</v>
      </c>
      <c r="AL78" s="863"/>
      <c r="AM78" s="863"/>
      <c r="AN78" s="863"/>
      <c r="AO78" s="863"/>
      <c r="AP78" s="863" t="s">
        <v>614</v>
      </c>
      <c r="AQ78" s="863"/>
      <c r="AR78" s="863"/>
      <c r="AS78" s="863"/>
      <c r="AT78" s="863"/>
      <c r="AU78" s="863" t="s">
        <v>614</v>
      </c>
      <c r="AV78" s="863"/>
      <c r="AW78" s="863"/>
      <c r="AX78" s="863"/>
      <c r="AY78" s="863"/>
      <c r="AZ78" s="865"/>
      <c r="BA78" s="865"/>
      <c r="BB78" s="865"/>
      <c r="BC78" s="865"/>
      <c r="BD78" s="866"/>
      <c r="BE78" s="237"/>
      <c r="BF78" s="237"/>
      <c r="BG78" s="237"/>
      <c r="BH78" s="237"/>
      <c r="BI78" s="237"/>
      <c r="BJ78" s="226"/>
      <c r="BK78" s="226"/>
      <c r="BL78" s="226"/>
      <c r="BM78" s="226"/>
      <c r="BN78" s="226"/>
      <c r="BO78" s="237"/>
      <c r="BP78" s="237"/>
      <c r="BQ78" s="234">
        <v>72</v>
      </c>
      <c r="BR78" s="239"/>
      <c r="BS78" s="892"/>
      <c r="BT78" s="893"/>
      <c r="BU78" s="893"/>
      <c r="BV78" s="893"/>
      <c r="BW78" s="893"/>
      <c r="BX78" s="893"/>
      <c r="BY78" s="893"/>
      <c r="BZ78" s="893"/>
      <c r="CA78" s="893"/>
      <c r="CB78" s="893"/>
      <c r="CC78" s="893"/>
      <c r="CD78" s="893"/>
      <c r="CE78" s="893"/>
      <c r="CF78" s="893"/>
      <c r="CG78" s="898"/>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226"/>
    </row>
    <row r="79" spans="1:131" ht="26.25" customHeight="1" x14ac:dyDescent="0.15">
      <c r="A79" s="234">
        <v>12</v>
      </c>
      <c r="B79" s="906" t="s">
        <v>605</v>
      </c>
      <c r="C79" s="907"/>
      <c r="D79" s="907"/>
      <c r="E79" s="907"/>
      <c r="F79" s="907"/>
      <c r="G79" s="907"/>
      <c r="H79" s="907"/>
      <c r="I79" s="907"/>
      <c r="J79" s="907"/>
      <c r="K79" s="907"/>
      <c r="L79" s="907"/>
      <c r="M79" s="907"/>
      <c r="N79" s="907"/>
      <c r="O79" s="907"/>
      <c r="P79" s="908"/>
      <c r="Q79" s="909">
        <v>9</v>
      </c>
      <c r="R79" s="863"/>
      <c r="S79" s="863"/>
      <c r="T79" s="863"/>
      <c r="U79" s="863"/>
      <c r="V79" s="863">
        <v>7</v>
      </c>
      <c r="W79" s="863"/>
      <c r="X79" s="863"/>
      <c r="Y79" s="863"/>
      <c r="Z79" s="863"/>
      <c r="AA79" s="863">
        <v>2</v>
      </c>
      <c r="AB79" s="863"/>
      <c r="AC79" s="863"/>
      <c r="AD79" s="863"/>
      <c r="AE79" s="863"/>
      <c r="AF79" s="863">
        <v>2</v>
      </c>
      <c r="AG79" s="863"/>
      <c r="AH79" s="863"/>
      <c r="AI79" s="863"/>
      <c r="AJ79" s="863"/>
      <c r="AK79" s="863" t="s">
        <v>614</v>
      </c>
      <c r="AL79" s="863"/>
      <c r="AM79" s="863"/>
      <c r="AN79" s="863"/>
      <c r="AO79" s="863"/>
      <c r="AP79" s="863" t="s">
        <v>614</v>
      </c>
      <c r="AQ79" s="863"/>
      <c r="AR79" s="863"/>
      <c r="AS79" s="863"/>
      <c r="AT79" s="863"/>
      <c r="AU79" s="863" t="s">
        <v>614</v>
      </c>
      <c r="AV79" s="863"/>
      <c r="AW79" s="863"/>
      <c r="AX79" s="863"/>
      <c r="AY79" s="863"/>
      <c r="AZ79" s="865"/>
      <c r="BA79" s="865"/>
      <c r="BB79" s="865"/>
      <c r="BC79" s="865"/>
      <c r="BD79" s="866"/>
      <c r="BE79" s="237"/>
      <c r="BF79" s="237"/>
      <c r="BG79" s="237"/>
      <c r="BH79" s="237"/>
      <c r="BI79" s="237"/>
      <c r="BJ79" s="226"/>
      <c r="BK79" s="226"/>
      <c r="BL79" s="226"/>
      <c r="BM79" s="226"/>
      <c r="BN79" s="226"/>
      <c r="BO79" s="237"/>
      <c r="BP79" s="237"/>
      <c r="BQ79" s="234">
        <v>73</v>
      </c>
      <c r="BR79" s="239"/>
      <c r="BS79" s="892"/>
      <c r="BT79" s="893"/>
      <c r="BU79" s="893"/>
      <c r="BV79" s="893"/>
      <c r="BW79" s="893"/>
      <c r="BX79" s="893"/>
      <c r="BY79" s="893"/>
      <c r="BZ79" s="893"/>
      <c r="CA79" s="893"/>
      <c r="CB79" s="893"/>
      <c r="CC79" s="893"/>
      <c r="CD79" s="893"/>
      <c r="CE79" s="893"/>
      <c r="CF79" s="893"/>
      <c r="CG79" s="898"/>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226"/>
    </row>
    <row r="80" spans="1:131" ht="26.25" customHeight="1" x14ac:dyDescent="0.15">
      <c r="A80" s="234">
        <v>13</v>
      </c>
      <c r="B80" s="906" t="s">
        <v>606</v>
      </c>
      <c r="C80" s="907"/>
      <c r="D80" s="907"/>
      <c r="E80" s="907"/>
      <c r="F80" s="907"/>
      <c r="G80" s="907"/>
      <c r="H80" s="907"/>
      <c r="I80" s="907"/>
      <c r="J80" s="907"/>
      <c r="K80" s="907"/>
      <c r="L80" s="907"/>
      <c r="M80" s="907"/>
      <c r="N80" s="907"/>
      <c r="O80" s="907"/>
      <c r="P80" s="908"/>
      <c r="Q80" s="909">
        <v>2</v>
      </c>
      <c r="R80" s="863"/>
      <c r="S80" s="863"/>
      <c r="T80" s="863"/>
      <c r="U80" s="863"/>
      <c r="V80" s="863">
        <v>1</v>
      </c>
      <c r="W80" s="863"/>
      <c r="X80" s="863"/>
      <c r="Y80" s="863"/>
      <c r="Z80" s="863"/>
      <c r="AA80" s="863">
        <v>1</v>
      </c>
      <c r="AB80" s="863"/>
      <c r="AC80" s="863"/>
      <c r="AD80" s="863"/>
      <c r="AE80" s="863"/>
      <c r="AF80" s="863">
        <v>1</v>
      </c>
      <c r="AG80" s="863"/>
      <c r="AH80" s="863"/>
      <c r="AI80" s="863"/>
      <c r="AJ80" s="863"/>
      <c r="AK80" s="863" t="s">
        <v>614</v>
      </c>
      <c r="AL80" s="863"/>
      <c r="AM80" s="863"/>
      <c r="AN80" s="863"/>
      <c r="AO80" s="863"/>
      <c r="AP80" s="863" t="s">
        <v>614</v>
      </c>
      <c r="AQ80" s="863"/>
      <c r="AR80" s="863"/>
      <c r="AS80" s="863"/>
      <c r="AT80" s="863"/>
      <c r="AU80" s="863" t="s">
        <v>614</v>
      </c>
      <c r="AV80" s="863"/>
      <c r="AW80" s="863"/>
      <c r="AX80" s="863"/>
      <c r="AY80" s="863"/>
      <c r="AZ80" s="865"/>
      <c r="BA80" s="865"/>
      <c r="BB80" s="865"/>
      <c r="BC80" s="865"/>
      <c r="BD80" s="866"/>
      <c r="BE80" s="237"/>
      <c r="BF80" s="237"/>
      <c r="BG80" s="237"/>
      <c r="BH80" s="237"/>
      <c r="BI80" s="237"/>
      <c r="BJ80" s="237"/>
      <c r="BK80" s="237"/>
      <c r="BL80" s="237"/>
      <c r="BM80" s="237"/>
      <c r="BN80" s="237"/>
      <c r="BO80" s="237"/>
      <c r="BP80" s="237"/>
      <c r="BQ80" s="234">
        <v>74</v>
      </c>
      <c r="BR80" s="239"/>
      <c r="BS80" s="892"/>
      <c r="BT80" s="893"/>
      <c r="BU80" s="893"/>
      <c r="BV80" s="893"/>
      <c r="BW80" s="893"/>
      <c r="BX80" s="893"/>
      <c r="BY80" s="893"/>
      <c r="BZ80" s="893"/>
      <c r="CA80" s="893"/>
      <c r="CB80" s="893"/>
      <c r="CC80" s="893"/>
      <c r="CD80" s="893"/>
      <c r="CE80" s="893"/>
      <c r="CF80" s="893"/>
      <c r="CG80" s="898"/>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226"/>
    </row>
    <row r="81" spans="1:131" ht="26.25" customHeight="1" x14ac:dyDescent="0.15">
      <c r="A81" s="234">
        <v>14</v>
      </c>
      <c r="B81" s="906" t="s">
        <v>607</v>
      </c>
      <c r="C81" s="907"/>
      <c r="D81" s="907"/>
      <c r="E81" s="907"/>
      <c r="F81" s="907"/>
      <c r="G81" s="907"/>
      <c r="H81" s="907"/>
      <c r="I81" s="907"/>
      <c r="J81" s="907"/>
      <c r="K81" s="907"/>
      <c r="L81" s="907"/>
      <c r="M81" s="907"/>
      <c r="N81" s="907"/>
      <c r="O81" s="907"/>
      <c r="P81" s="908"/>
      <c r="Q81" s="909">
        <v>4</v>
      </c>
      <c r="R81" s="863"/>
      <c r="S81" s="863"/>
      <c r="T81" s="863"/>
      <c r="U81" s="863"/>
      <c r="V81" s="863">
        <v>4</v>
      </c>
      <c r="W81" s="863"/>
      <c r="X81" s="863"/>
      <c r="Y81" s="863"/>
      <c r="Z81" s="863"/>
      <c r="AA81" s="863">
        <v>0</v>
      </c>
      <c r="AB81" s="863"/>
      <c r="AC81" s="863"/>
      <c r="AD81" s="863"/>
      <c r="AE81" s="863"/>
      <c r="AF81" s="863">
        <v>0</v>
      </c>
      <c r="AG81" s="863"/>
      <c r="AH81" s="863"/>
      <c r="AI81" s="863"/>
      <c r="AJ81" s="863"/>
      <c r="AK81" s="863" t="s">
        <v>614</v>
      </c>
      <c r="AL81" s="863"/>
      <c r="AM81" s="863"/>
      <c r="AN81" s="863"/>
      <c r="AO81" s="863"/>
      <c r="AP81" s="863" t="s">
        <v>614</v>
      </c>
      <c r="AQ81" s="863"/>
      <c r="AR81" s="863"/>
      <c r="AS81" s="863"/>
      <c r="AT81" s="863"/>
      <c r="AU81" s="863" t="s">
        <v>614</v>
      </c>
      <c r="AV81" s="863"/>
      <c r="AW81" s="863"/>
      <c r="AX81" s="863"/>
      <c r="AY81" s="863"/>
      <c r="AZ81" s="865"/>
      <c r="BA81" s="865"/>
      <c r="BB81" s="865"/>
      <c r="BC81" s="865"/>
      <c r="BD81" s="866"/>
      <c r="BE81" s="237"/>
      <c r="BF81" s="237"/>
      <c r="BG81" s="237"/>
      <c r="BH81" s="237"/>
      <c r="BI81" s="237"/>
      <c r="BJ81" s="237"/>
      <c r="BK81" s="237"/>
      <c r="BL81" s="237"/>
      <c r="BM81" s="237"/>
      <c r="BN81" s="237"/>
      <c r="BO81" s="237"/>
      <c r="BP81" s="237"/>
      <c r="BQ81" s="234">
        <v>75</v>
      </c>
      <c r="BR81" s="239"/>
      <c r="BS81" s="892"/>
      <c r="BT81" s="893"/>
      <c r="BU81" s="893"/>
      <c r="BV81" s="893"/>
      <c r="BW81" s="893"/>
      <c r="BX81" s="893"/>
      <c r="BY81" s="893"/>
      <c r="BZ81" s="893"/>
      <c r="CA81" s="893"/>
      <c r="CB81" s="893"/>
      <c r="CC81" s="893"/>
      <c r="CD81" s="893"/>
      <c r="CE81" s="893"/>
      <c r="CF81" s="893"/>
      <c r="CG81" s="898"/>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226"/>
    </row>
    <row r="82" spans="1:131" ht="26.25" customHeight="1" x14ac:dyDescent="0.15">
      <c r="A82" s="234">
        <v>15</v>
      </c>
      <c r="B82" s="906" t="s">
        <v>608</v>
      </c>
      <c r="C82" s="907"/>
      <c r="D82" s="907"/>
      <c r="E82" s="907"/>
      <c r="F82" s="907"/>
      <c r="G82" s="907"/>
      <c r="H82" s="907"/>
      <c r="I82" s="907"/>
      <c r="J82" s="907"/>
      <c r="K82" s="907"/>
      <c r="L82" s="907"/>
      <c r="M82" s="907"/>
      <c r="N82" s="907"/>
      <c r="O82" s="907"/>
      <c r="P82" s="908"/>
      <c r="Q82" s="909">
        <v>8015</v>
      </c>
      <c r="R82" s="863"/>
      <c r="S82" s="863"/>
      <c r="T82" s="863"/>
      <c r="U82" s="863"/>
      <c r="V82" s="863">
        <v>7561</v>
      </c>
      <c r="W82" s="863"/>
      <c r="X82" s="863"/>
      <c r="Y82" s="863"/>
      <c r="Z82" s="863"/>
      <c r="AA82" s="863">
        <v>454</v>
      </c>
      <c r="AB82" s="863"/>
      <c r="AC82" s="863"/>
      <c r="AD82" s="863"/>
      <c r="AE82" s="863"/>
      <c r="AF82" s="863">
        <v>454</v>
      </c>
      <c r="AG82" s="863"/>
      <c r="AH82" s="863"/>
      <c r="AI82" s="863"/>
      <c r="AJ82" s="863"/>
      <c r="AK82" s="863">
        <v>547</v>
      </c>
      <c r="AL82" s="863"/>
      <c r="AM82" s="863"/>
      <c r="AN82" s="863"/>
      <c r="AO82" s="863"/>
      <c r="AP82" s="863" t="s">
        <v>614</v>
      </c>
      <c r="AQ82" s="863"/>
      <c r="AR82" s="863"/>
      <c r="AS82" s="863"/>
      <c r="AT82" s="863"/>
      <c r="AU82" s="863" t="s">
        <v>614</v>
      </c>
      <c r="AV82" s="863"/>
      <c r="AW82" s="863"/>
      <c r="AX82" s="863"/>
      <c r="AY82" s="863"/>
      <c r="AZ82" s="865"/>
      <c r="BA82" s="865"/>
      <c r="BB82" s="865"/>
      <c r="BC82" s="865"/>
      <c r="BD82" s="866"/>
      <c r="BE82" s="237"/>
      <c r="BF82" s="237"/>
      <c r="BG82" s="237"/>
      <c r="BH82" s="237"/>
      <c r="BI82" s="237"/>
      <c r="BJ82" s="237"/>
      <c r="BK82" s="237"/>
      <c r="BL82" s="237"/>
      <c r="BM82" s="237"/>
      <c r="BN82" s="237"/>
      <c r="BO82" s="237"/>
      <c r="BP82" s="237"/>
      <c r="BQ82" s="234">
        <v>76</v>
      </c>
      <c r="BR82" s="239"/>
      <c r="BS82" s="892"/>
      <c r="BT82" s="893"/>
      <c r="BU82" s="893"/>
      <c r="BV82" s="893"/>
      <c r="BW82" s="893"/>
      <c r="BX82" s="893"/>
      <c r="BY82" s="893"/>
      <c r="BZ82" s="893"/>
      <c r="CA82" s="893"/>
      <c r="CB82" s="893"/>
      <c r="CC82" s="893"/>
      <c r="CD82" s="893"/>
      <c r="CE82" s="893"/>
      <c r="CF82" s="893"/>
      <c r="CG82" s="898"/>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226"/>
    </row>
    <row r="83" spans="1:131" ht="26.25" customHeight="1" x14ac:dyDescent="0.15">
      <c r="A83" s="234">
        <v>16</v>
      </c>
      <c r="B83" s="906" t="s">
        <v>616</v>
      </c>
      <c r="C83" s="907"/>
      <c r="D83" s="907"/>
      <c r="E83" s="907"/>
      <c r="F83" s="907"/>
      <c r="G83" s="907"/>
      <c r="H83" s="907"/>
      <c r="I83" s="907"/>
      <c r="J83" s="907"/>
      <c r="K83" s="907"/>
      <c r="L83" s="907"/>
      <c r="M83" s="907"/>
      <c r="N83" s="907"/>
      <c r="O83" s="907"/>
      <c r="P83" s="908"/>
      <c r="Q83" s="909">
        <v>78</v>
      </c>
      <c r="R83" s="863"/>
      <c r="S83" s="863"/>
      <c r="T83" s="863"/>
      <c r="U83" s="863"/>
      <c r="V83" s="863">
        <v>74</v>
      </c>
      <c r="W83" s="863"/>
      <c r="X83" s="863"/>
      <c r="Y83" s="863"/>
      <c r="Z83" s="863"/>
      <c r="AA83" s="863">
        <v>4</v>
      </c>
      <c r="AB83" s="863"/>
      <c r="AC83" s="863"/>
      <c r="AD83" s="863"/>
      <c r="AE83" s="863"/>
      <c r="AF83" s="863">
        <v>4</v>
      </c>
      <c r="AG83" s="863"/>
      <c r="AH83" s="863"/>
      <c r="AI83" s="863"/>
      <c r="AJ83" s="863"/>
      <c r="AK83" s="863" t="s">
        <v>618</v>
      </c>
      <c r="AL83" s="863"/>
      <c r="AM83" s="863"/>
      <c r="AN83" s="863"/>
      <c r="AO83" s="863"/>
      <c r="AP83" s="863" t="s">
        <v>614</v>
      </c>
      <c r="AQ83" s="863"/>
      <c r="AR83" s="863"/>
      <c r="AS83" s="863"/>
      <c r="AT83" s="863"/>
      <c r="AU83" s="863" t="s">
        <v>614</v>
      </c>
      <c r="AV83" s="863"/>
      <c r="AW83" s="863"/>
      <c r="AX83" s="863"/>
      <c r="AY83" s="863"/>
      <c r="AZ83" s="865"/>
      <c r="BA83" s="865"/>
      <c r="BB83" s="865"/>
      <c r="BC83" s="865"/>
      <c r="BD83" s="866"/>
      <c r="BE83" s="237"/>
      <c r="BF83" s="237"/>
      <c r="BG83" s="237"/>
      <c r="BH83" s="237"/>
      <c r="BI83" s="237"/>
      <c r="BJ83" s="237"/>
      <c r="BK83" s="237"/>
      <c r="BL83" s="237"/>
      <c r="BM83" s="237"/>
      <c r="BN83" s="237"/>
      <c r="BO83" s="237"/>
      <c r="BP83" s="237"/>
      <c r="BQ83" s="234">
        <v>77</v>
      </c>
      <c r="BR83" s="239"/>
      <c r="BS83" s="892"/>
      <c r="BT83" s="893"/>
      <c r="BU83" s="893"/>
      <c r="BV83" s="893"/>
      <c r="BW83" s="893"/>
      <c r="BX83" s="893"/>
      <c r="BY83" s="893"/>
      <c r="BZ83" s="893"/>
      <c r="CA83" s="893"/>
      <c r="CB83" s="893"/>
      <c r="CC83" s="893"/>
      <c r="CD83" s="893"/>
      <c r="CE83" s="893"/>
      <c r="CF83" s="893"/>
      <c r="CG83" s="898"/>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226"/>
    </row>
    <row r="84" spans="1:131" ht="26.25" customHeight="1" x14ac:dyDescent="0.15">
      <c r="A84" s="234">
        <v>17</v>
      </c>
      <c r="B84" s="906" t="s">
        <v>617</v>
      </c>
      <c r="C84" s="907"/>
      <c r="D84" s="907"/>
      <c r="E84" s="907"/>
      <c r="F84" s="907"/>
      <c r="G84" s="907"/>
      <c r="H84" s="907"/>
      <c r="I84" s="907"/>
      <c r="J84" s="907"/>
      <c r="K84" s="907"/>
      <c r="L84" s="907"/>
      <c r="M84" s="907"/>
      <c r="N84" s="907"/>
      <c r="O84" s="907"/>
      <c r="P84" s="908"/>
      <c r="Q84" s="909">
        <v>287333</v>
      </c>
      <c r="R84" s="863"/>
      <c r="S84" s="863"/>
      <c r="T84" s="863"/>
      <c r="U84" s="863"/>
      <c r="V84" s="863">
        <v>287319</v>
      </c>
      <c r="W84" s="863"/>
      <c r="X84" s="863"/>
      <c r="Y84" s="863"/>
      <c r="Z84" s="863"/>
      <c r="AA84" s="863">
        <v>13</v>
      </c>
      <c r="AB84" s="863"/>
      <c r="AC84" s="863"/>
      <c r="AD84" s="863"/>
      <c r="AE84" s="863"/>
      <c r="AF84" s="863">
        <v>13</v>
      </c>
      <c r="AG84" s="863"/>
      <c r="AH84" s="863"/>
      <c r="AI84" s="863"/>
      <c r="AJ84" s="863"/>
      <c r="AK84" s="863">
        <v>11126</v>
      </c>
      <c r="AL84" s="863"/>
      <c r="AM84" s="863"/>
      <c r="AN84" s="863"/>
      <c r="AO84" s="863"/>
      <c r="AP84" s="863" t="s">
        <v>614</v>
      </c>
      <c r="AQ84" s="863"/>
      <c r="AR84" s="863"/>
      <c r="AS84" s="863"/>
      <c r="AT84" s="863"/>
      <c r="AU84" s="863" t="s">
        <v>614</v>
      </c>
      <c r="AV84" s="863"/>
      <c r="AW84" s="863"/>
      <c r="AX84" s="863"/>
      <c r="AY84" s="863"/>
      <c r="AZ84" s="865"/>
      <c r="BA84" s="865"/>
      <c r="BB84" s="865"/>
      <c r="BC84" s="865"/>
      <c r="BD84" s="866"/>
      <c r="BE84" s="237"/>
      <c r="BF84" s="237"/>
      <c r="BG84" s="237"/>
      <c r="BH84" s="237"/>
      <c r="BI84" s="237"/>
      <c r="BJ84" s="237"/>
      <c r="BK84" s="237"/>
      <c r="BL84" s="237"/>
      <c r="BM84" s="237"/>
      <c r="BN84" s="237"/>
      <c r="BO84" s="237"/>
      <c r="BP84" s="237"/>
      <c r="BQ84" s="234">
        <v>78</v>
      </c>
      <c r="BR84" s="239"/>
      <c r="BS84" s="892"/>
      <c r="BT84" s="893"/>
      <c r="BU84" s="893"/>
      <c r="BV84" s="893"/>
      <c r="BW84" s="893"/>
      <c r="BX84" s="893"/>
      <c r="BY84" s="893"/>
      <c r="BZ84" s="893"/>
      <c r="CA84" s="893"/>
      <c r="CB84" s="893"/>
      <c r="CC84" s="893"/>
      <c r="CD84" s="893"/>
      <c r="CE84" s="893"/>
      <c r="CF84" s="893"/>
      <c r="CG84" s="898"/>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226"/>
    </row>
    <row r="85" spans="1:131" ht="26.25" customHeight="1" x14ac:dyDescent="0.15">
      <c r="A85" s="234">
        <v>18</v>
      </c>
      <c r="B85" s="906"/>
      <c r="C85" s="907"/>
      <c r="D85" s="907"/>
      <c r="E85" s="907"/>
      <c r="F85" s="907"/>
      <c r="G85" s="907"/>
      <c r="H85" s="907"/>
      <c r="I85" s="907"/>
      <c r="J85" s="907"/>
      <c r="K85" s="907"/>
      <c r="L85" s="907"/>
      <c r="M85" s="907"/>
      <c r="N85" s="907"/>
      <c r="O85" s="907"/>
      <c r="P85" s="908"/>
      <c r="Q85" s="909"/>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5"/>
      <c r="BA85" s="865"/>
      <c r="BB85" s="865"/>
      <c r="BC85" s="865"/>
      <c r="BD85" s="866"/>
      <c r="BE85" s="237"/>
      <c r="BF85" s="237"/>
      <c r="BG85" s="237"/>
      <c r="BH85" s="237"/>
      <c r="BI85" s="237"/>
      <c r="BJ85" s="237"/>
      <c r="BK85" s="237"/>
      <c r="BL85" s="237"/>
      <c r="BM85" s="237"/>
      <c r="BN85" s="237"/>
      <c r="BO85" s="237"/>
      <c r="BP85" s="237"/>
      <c r="BQ85" s="234">
        <v>79</v>
      </c>
      <c r="BR85" s="239"/>
      <c r="BS85" s="892"/>
      <c r="BT85" s="893"/>
      <c r="BU85" s="893"/>
      <c r="BV85" s="893"/>
      <c r="BW85" s="893"/>
      <c r="BX85" s="893"/>
      <c r="BY85" s="893"/>
      <c r="BZ85" s="893"/>
      <c r="CA85" s="893"/>
      <c r="CB85" s="893"/>
      <c r="CC85" s="893"/>
      <c r="CD85" s="893"/>
      <c r="CE85" s="893"/>
      <c r="CF85" s="893"/>
      <c r="CG85" s="898"/>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226"/>
    </row>
    <row r="86" spans="1:131" ht="26.25" customHeight="1" x14ac:dyDescent="0.15">
      <c r="A86" s="234">
        <v>19</v>
      </c>
      <c r="B86" s="906"/>
      <c r="C86" s="907"/>
      <c r="D86" s="907"/>
      <c r="E86" s="907"/>
      <c r="F86" s="907"/>
      <c r="G86" s="907"/>
      <c r="H86" s="907"/>
      <c r="I86" s="907"/>
      <c r="J86" s="907"/>
      <c r="K86" s="907"/>
      <c r="L86" s="907"/>
      <c r="M86" s="907"/>
      <c r="N86" s="907"/>
      <c r="O86" s="907"/>
      <c r="P86" s="908"/>
      <c r="Q86" s="909"/>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5"/>
      <c r="BA86" s="865"/>
      <c r="BB86" s="865"/>
      <c r="BC86" s="865"/>
      <c r="BD86" s="866"/>
      <c r="BE86" s="237"/>
      <c r="BF86" s="237"/>
      <c r="BG86" s="237"/>
      <c r="BH86" s="237"/>
      <c r="BI86" s="237"/>
      <c r="BJ86" s="237"/>
      <c r="BK86" s="237"/>
      <c r="BL86" s="237"/>
      <c r="BM86" s="237"/>
      <c r="BN86" s="237"/>
      <c r="BO86" s="237"/>
      <c r="BP86" s="237"/>
      <c r="BQ86" s="234">
        <v>80</v>
      </c>
      <c r="BR86" s="239"/>
      <c r="BS86" s="892"/>
      <c r="BT86" s="893"/>
      <c r="BU86" s="893"/>
      <c r="BV86" s="893"/>
      <c r="BW86" s="893"/>
      <c r="BX86" s="893"/>
      <c r="BY86" s="893"/>
      <c r="BZ86" s="893"/>
      <c r="CA86" s="893"/>
      <c r="CB86" s="893"/>
      <c r="CC86" s="893"/>
      <c r="CD86" s="893"/>
      <c r="CE86" s="893"/>
      <c r="CF86" s="893"/>
      <c r="CG86" s="898"/>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226"/>
    </row>
    <row r="87" spans="1:131" ht="26.25" customHeight="1" x14ac:dyDescent="0.15">
      <c r="A87" s="240">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237"/>
      <c r="BF87" s="237"/>
      <c r="BG87" s="237"/>
      <c r="BH87" s="237"/>
      <c r="BI87" s="237"/>
      <c r="BJ87" s="237"/>
      <c r="BK87" s="237"/>
      <c r="BL87" s="237"/>
      <c r="BM87" s="237"/>
      <c r="BN87" s="237"/>
      <c r="BO87" s="237"/>
      <c r="BP87" s="237"/>
      <c r="BQ87" s="234">
        <v>81</v>
      </c>
      <c r="BR87" s="239"/>
      <c r="BS87" s="892"/>
      <c r="BT87" s="893"/>
      <c r="BU87" s="893"/>
      <c r="BV87" s="893"/>
      <c r="BW87" s="893"/>
      <c r="BX87" s="893"/>
      <c r="BY87" s="893"/>
      <c r="BZ87" s="893"/>
      <c r="CA87" s="893"/>
      <c r="CB87" s="893"/>
      <c r="CC87" s="893"/>
      <c r="CD87" s="893"/>
      <c r="CE87" s="893"/>
      <c r="CF87" s="893"/>
      <c r="CG87" s="898"/>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226"/>
    </row>
    <row r="88" spans="1:131" ht="26.25" customHeight="1" thickBot="1" x14ac:dyDescent="0.2">
      <c r="A88" s="236" t="s">
        <v>391</v>
      </c>
      <c r="B88" s="822" t="s">
        <v>422</v>
      </c>
      <c r="C88" s="823"/>
      <c r="D88" s="823"/>
      <c r="E88" s="823"/>
      <c r="F88" s="823"/>
      <c r="G88" s="823"/>
      <c r="H88" s="823"/>
      <c r="I88" s="823"/>
      <c r="J88" s="823"/>
      <c r="K88" s="823"/>
      <c r="L88" s="823"/>
      <c r="M88" s="823"/>
      <c r="N88" s="823"/>
      <c r="O88" s="823"/>
      <c r="P88" s="824"/>
      <c r="Q88" s="873"/>
      <c r="R88" s="874"/>
      <c r="S88" s="874"/>
      <c r="T88" s="874"/>
      <c r="U88" s="874"/>
      <c r="V88" s="874"/>
      <c r="W88" s="874"/>
      <c r="X88" s="874"/>
      <c r="Y88" s="874"/>
      <c r="Z88" s="874"/>
      <c r="AA88" s="874"/>
      <c r="AB88" s="874"/>
      <c r="AC88" s="874"/>
      <c r="AD88" s="874"/>
      <c r="AE88" s="874"/>
      <c r="AF88" s="877">
        <v>10824</v>
      </c>
      <c r="AG88" s="877"/>
      <c r="AH88" s="877"/>
      <c r="AI88" s="877"/>
      <c r="AJ88" s="877"/>
      <c r="AK88" s="874"/>
      <c r="AL88" s="874"/>
      <c r="AM88" s="874"/>
      <c r="AN88" s="874"/>
      <c r="AO88" s="874"/>
      <c r="AP88" s="877">
        <v>25106</v>
      </c>
      <c r="AQ88" s="877"/>
      <c r="AR88" s="877"/>
      <c r="AS88" s="877"/>
      <c r="AT88" s="877"/>
      <c r="AU88" s="877">
        <v>46</v>
      </c>
      <c r="AV88" s="877"/>
      <c r="AW88" s="877"/>
      <c r="AX88" s="877"/>
      <c r="AY88" s="877"/>
      <c r="AZ88" s="882"/>
      <c r="BA88" s="882"/>
      <c r="BB88" s="882"/>
      <c r="BC88" s="882"/>
      <c r="BD88" s="883"/>
      <c r="BE88" s="237"/>
      <c r="BF88" s="237"/>
      <c r="BG88" s="237"/>
      <c r="BH88" s="237"/>
      <c r="BI88" s="237"/>
      <c r="BJ88" s="237"/>
      <c r="BK88" s="237"/>
      <c r="BL88" s="237"/>
      <c r="BM88" s="237"/>
      <c r="BN88" s="237"/>
      <c r="BO88" s="237"/>
      <c r="BP88" s="237"/>
      <c r="BQ88" s="234">
        <v>82</v>
      </c>
      <c r="BR88" s="239"/>
      <c r="BS88" s="892"/>
      <c r="BT88" s="893"/>
      <c r="BU88" s="893"/>
      <c r="BV88" s="893"/>
      <c r="BW88" s="893"/>
      <c r="BX88" s="893"/>
      <c r="BY88" s="893"/>
      <c r="BZ88" s="893"/>
      <c r="CA88" s="893"/>
      <c r="CB88" s="893"/>
      <c r="CC88" s="893"/>
      <c r="CD88" s="893"/>
      <c r="CE88" s="893"/>
      <c r="CF88" s="893"/>
      <c r="CG88" s="898"/>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92"/>
      <c r="BT89" s="893"/>
      <c r="BU89" s="893"/>
      <c r="BV89" s="893"/>
      <c r="BW89" s="893"/>
      <c r="BX89" s="893"/>
      <c r="BY89" s="893"/>
      <c r="BZ89" s="893"/>
      <c r="CA89" s="893"/>
      <c r="CB89" s="893"/>
      <c r="CC89" s="893"/>
      <c r="CD89" s="893"/>
      <c r="CE89" s="893"/>
      <c r="CF89" s="893"/>
      <c r="CG89" s="898"/>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92"/>
      <c r="BT90" s="893"/>
      <c r="BU90" s="893"/>
      <c r="BV90" s="893"/>
      <c r="BW90" s="893"/>
      <c r="BX90" s="893"/>
      <c r="BY90" s="893"/>
      <c r="BZ90" s="893"/>
      <c r="CA90" s="893"/>
      <c r="CB90" s="893"/>
      <c r="CC90" s="893"/>
      <c r="CD90" s="893"/>
      <c r="CE90" s="893"/>
      <c r="CF90" s="893"/>
      <c r="CG90" s="898"/>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92"/>
      <c r="BT91" s="893"/>
      <c r="BU91" s="893"/>
      <c r="BV91" s="893"/>
      <c r="BW91" s="893"/>
      <c r="BX91" s="893"/>
      <c r="BY91" s="893"/>
      <c r="BZ91" s="893"/>
      <c r="CA91" s="893"/>
      <c r="CB91" s="893"/>
      <c r="CC91" s="893"/>
      <c r="CD91" s="893"/>
      <c r="CE91" s="893"/>
      <c r="CF91" s="893"/>
      <c r="CG91" s="898"/>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92"/>
      <c r="BT92" s="893"/>
      <c r="BU92" s="893"/>
      <c r="BV92" s="893"/>
      <c r="BW92" s="893"/>
      <c r="BX92" s="893"/>
      <c r="BY92" s="893"/>
      <c r="BZ92" s="893"/>
      <c r="CA92" s="893"/>
      <c r="CB92" s="893"/>
      <c r="CC92" s="893"/>
      <c r="CD92" s="893"/>
      <c r="CE92" s="893"/>
      <c r="CF92" s="893"/>
      <c r="CG92" s="898"/>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92"/>
      <c r="BT93" s="893"/>
      <c r="BU93" s="893"/>
      <c r="BV93" s="893"/>
      <c r="BW93" s="893"/>
      <c r="BX93" s="893"/>
      <c r="BY93" s="893"/>
      <c r="BZ93" s="893"/>
      <c r="CA93" s="893"/>
      <c r="CB93" s="893"/>
      <c r="CC93" s="893"/>
      <c r="CD93" s="893"/>
      <c r="CE93" s="893"/>
      <c r="CF93" s="893"/>
      <c r="CG93" s="898"/>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92"/>
      <c r="BT94" s="893"/>
      <c r="BU94" s="893"/>
      <c r="BV94" s="893"/>
      <c r="BW94" s="893"/>
      <c r="BX94" s="893"/>
      <c r="BY94" s="893"/>
      <c r="BZ94" s="893"/>
      <c r="CA94" s="893"/>
      <c r="CB94" s="893"/>
      <c r="CC94" s="893"/>
      <c r="CD94" s="893"/>
      <c r="CE94" s="893"/>
      <c r="CF94" s="893"/>
      <c r="CG94" s="898"/>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92"/>
      <c r="BT95" s="893"/>
      <c r="BU95" s="893"/>
      <c r="BV95" s="893"/>
      <c r="BW95" s="893"/>
      <c r="BX95" s="893"/>
      <c r="BY95" s="893"/>
      <c r="BZ95" s="893"/>
      <c r="CA95" s="893"/>
      <c r="CB95" s="893"/>
      <c r="CC95" s="893"/>
      <c r="CD95" s="893"/>
      <c r="CE95" s="893"/>
      <c r="CF95" s="893"/>
      <c r="CG95" s="898"/>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92"/>
      <c r="BT96" s="893"/>
      <c r="BU96" s="893"/>
      <c r="BV96" s="893"/>
      <c r="BW96" s="893"/>
      <c r="BX96" s="893"/>
      <c r="BY96" s="893"/>
      <c r="BZ96" s="893"/>
      <c r="CA96" s="893"/>
      <c r="CB96" s="893"/>
      <c r="CC96" s="893"/>
      <c r="CD96" s="893"/>
      <c r="CE96" s="893"/>
      <c r="CF96" s="893"/>
      <c r="CG96" s="898"/>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92"/>
      <c r="BT97" s="893"/>
      <c r="BU97" s="893"/>
      <c r="BV97" s="893"/>
      <c r="BW97" s="893"/>
      <c r="BX97" s="893"/>
      <c r="BY97" s="893"/>
      <c r="BZ97" s="893"/>
      <c r="CA97" s="893"/>
      <c r="CB97" s="893"/>
      <c r="CC97" s="893"/>
      <c r="CD97" s="893"/>
      <c r="CE97" s="893"/>
      <c r="CF97" s="893"/>
      <c r="CG97" s="898"/>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92"/>
      <c r="BT98" s="893"/>
      <c r="BU98" s="893"/>
      <c r="BV98" s="893"/>
      <c r="BW98" s="893"/>
      <c r="BX98" s="893"/>
      <c r="BY98" s="893"/>
      <c r="BZ98" s="893"/>
      <c r="CA98" s="893"/>
      <c r="CB98" s="893"/>
      <c r="CC98" s="893"/>
      <c r="CD98" s="893"/>
      <c r="CE98" s="893"/>
      <c r="CF98" s="893"/>
      <c r="CG98" s="898"/>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92"/>
      <c r="BT99" s="893"/>
      <c r="BU99" s="893"/>
      <c r="BV99" s="893"/>
      <c r="BW99" s="893"/>
      <c r="BX99" s="893"/>
      <c r="BY99" s="893"/>
      <c r="BZ99" s="893"/>
      <c r="CA99" s="893"/>
      <c r="CB99" s="893"/>
      <c r="CC99" s="893"/>
      <c r="CD99" s="893"/>
      <c r="CE99" s="893"/>
      <c r="CF99" s="893"/>
      <c r="CG99" s="898"/>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92"/>
      <c r="BT100" s="893"/>
      <c r="BU100" s="893"/>
      <c r="BV100" s="893"/>
      <c r="BW100" s="893"/>
      <c r="BX100" s="893"/>
      <c r="BY100" s="893"/>
      <c r="BZ100" s="893"/>
      <c r="CA100" s="893"/>
      <c r="CB100" s="893"/>
      <c r="CC100" s="893"/>
      <c r="CD100" s="893"/>
      <c r="CE100" s="893"/>
      <c r="CF100" s="893"/>
      <c r="CG100" s="898"/>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92"/>
      <c r="BT101" s="893"/>
      <c r="BU101" s="893"/>
      <c r="BV101" s="893"/>
      <c r="BW101" s="893"/>
      <c r="BX101" s="893"/>
      <c r="BY101" s="893"/>
      <c r="BZ101" s="893"/>
      <c r="CA101" s="893"/>
      <c r="CB101" s="893"/>
      <c r="CC101" s="893"/>
      <c r="CD101" s="893"/>
      <c r="CE101" s="893"/>
      <c r="CF101" s="893"/>
      <c r="CG101" s="898"/>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822" t="s">
        <v>423</v>
      </c>
      <c r="BS102" s="823"/>
      <c r="BT102" s="823"/>
      <c r="BU102" s="823"/>
      <c r="BV102" s="823"/>
      <c r="BW102" s="823"/>
      <c r="BX102" s="823"/>
      <c r="BY102" s="823"/>
      <c r="BZ102" s="823"/>
      <c r="CA102" s="823"/>
      <c r="CB102" s="823"/>
      <c r="CC102" s="823"/>
      <c r="CD102" s="823"/>
      <c r="CE102" s="823"/>
      <c r="CF102" s="823"/>
      <c r="CG102" s="824"/>
      <c r="CH102" s="920"/>
      <c r="CI102" s="921"/>
      <c r="CJ102" s="921"/>
      <c r="CK102" s="921"/>
      <c r="CL102" s="922"/>
      <c r="CM102" s="920"/>
      <c r="CN102" s="921"/>
      <c r="CO102" s="921"/>
      <c r="CP102" s="921"/>
      <c r="CQ102" s="922"/>
      <c r="CR102" s="923">
        <v>1366</v>
      </c>
      <c r="CS102" s="885"/>
      <c r="CT102" s="885"/>
      <c r="CU102" s="885"/>
      <c r="CV102" s="924"/>
      <c r="CW102" s="923">
        <v>428</v>
      </c>
      <c r="CX102" s="885"/>
      <c r="CY102" s="885"/>
      <c r="CZ102" s="885"/>
      <c r="DA102" s="924"/>
      <c r="DB102" s="923">
        <v>2015</v>
      </c>
      <c r="DC102" s="885"/>
      <c r="DD102" s="885"/>
      <c r="DE102" s="885"/>
      <c r="DF102" s="924"/>
      <c r="DG102" s="923">
        <v>99</v>
      </c>
      <c r="DH102" s="885"/>
      <c r="DI102" s="885"/>
      <c r="DJ102" s="885"/>
      <c r="DK102" s="924"/>
      <c r="DL102" s="923">
        <v>139</v>
      </c>
      <c r="DM102" s="885"/>
      <c r="DN102" s="885"/>
      <c r="DO102" s="885"/>
      <c r="DP102" s="924"/>
      <c r="DQ102" s="923">
        <v>119</v>
      </c>
      <c r="DR102" s="885"/>
      <c r="DS102" s="885"/>
      <c r="DT102" s="885"/>
      <c r="DU102" s="924"/>
      <c r="DV102" s="822"/>
      <c r="DW102" s="823"/>
      <c r="DX102" s="823"/>
      <c r="DY102" s="823"/>
      <c r="DZ102" s="94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8" t="s">
        <v>424</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9" t="s">
        <v>425</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50" t="s">
        <v>428</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429</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226" customFormat="1" ht="26.25" customHeight="1" x14ac:dyDescent="0.15">
      <c r="A109" s="945" t="s">
        <v>430</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5" t="s">
        <v>431</v>
      </c>
      <c r="AB109" s="926"/>
      <c r="AC109" s="926"/>
      <c r="AD109" s="926"/>
      <c r="AE109" s="927"/>
      <c r="AF109" s="925" t="s">
        <v>432</v>
      </c>
      <c r="AG109" s="926"/>
      <c r="AH109" s="926"/>
      <c r="AI109" s="926"/>
      <c r="AJ109" s="927"/>
      <c r="AK109" s="925" t="s">
        <v>303</v>
      </c>
      <c r="AL109" s="926"/>
      <c r="AM109" s="926"/>
      <c r="AN109" s="926"/>
      <c r="AO109" s="927"/>
      <c r="AP109" s="925" t="s">
        <v>433</v>
      </c>
      <c r="AQ109" s="926"/>
      <c r="AR109" s="926"/>
      <c r="AS109" s="926"/>
      <c r="AT109" s="928"/>
      <c r="AU109" s="945" t="s">
        <v>430</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5" t="s">
        <v>431</v>
      </c>
      <c r="BR109" s="926"/>
      <c r="BS109" s="926"/>
      <c r="BT109" s="926"/>
      <c r="BU109" s="927"/>
      <c r="BV109" s="925" t="s">
        <v>432</v>
      </c>
      <c r="BW109" s="926"/>
      <c r="BX109" s="926"/>
      <c r="BY109" s="926"/>
      <c r="BZ109" s="927"/>
      <c r="CA109" s="925" t="s">
        <v>303</v>
      </c>
      <c r="CB109" s="926"/>
      <c r="CC109" s="926"/>
      <c r="CD109" s="926"/>
      <c r="CE109" s="927"/>
      <c r="CF109" s="946" t="s">
        <v>433</v>
      </c>
      <c r="CG109" s="946"/>
      <c r="CH109" s="946"/>
      <c r="CI109" s="946"/>
      <c r="CJ109" s="946"/>
      <c r="CK109" s="925" t="s">
        <v>434</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5" t="s">
        <v>431</v>
      </c>
      <c r="DH109" s="926"/>
      <c r="DI109" s="926"/>
      <c r="DJ109" s="926"/>
      <c r="DK109" s="927"/>
      <c r="DL109" s="925" t="s">
        <v>432</v>
      </c>
      <c r="DM109" s="926"/>
      <c r="DN109" s="926"/>
      <c r="DO109" s="926"/>
      <c r="DP109" s="927"/>
      <c r="DQ109" s="925" t="s">
        <v>303</v>
      </c>
      <c r="DR109" s="926"/>
      <c r="DS109" s="926"/>
      <c r="DT109" s="926"/>
      <c r="DU109" s="927"/>
      <c r="DV109" s="925" t="s">
        <v>433</v>
      </c>
      <c r="DW109" s="926"/>
      <c r="DX109" s="926"/>
      <c r="DY109" s="926"/>
      <c r="DZ109" s="928"/>
    </row>
    <row r="110" spans="1:131" s="226" customFormat="1" ht="26.25" customHeight="1" x14ac:dyDescent="0.15">
      <c r="A110" s="929" t="s">
        <v>435</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1"/>
      <c r="AA110" s="932">
        <v>15860235</v>
      </c>
      <c r="AB110" s="933"/>
      <c r="AC110" s="933"/>
      <c r="AD110" s="933"/>
      <c r="AE110" s="934"/>
      <c r="AF110" s="935">
        <v>16247627</v>
      </c>
      <c r="AG110" s="933"/>
      <c r="AH110" s="933"/>
      <c r="AI110" s="933"/>
      <c r="AJ110" s="934"/>
      <c r="AK110" s="935">
        <v>16825894</v>
      </c>
      <c r="AL110" s="933"/>
      <c r="AM110" s="933"/>
      <c r="AN110" s="933"/>
      <c r="AO110" s="934"/>
      <c r="AP110" s="936">
        <v>17.100000000000001</v>
      </c>
      <c r="AQ110" s="937"/>
      <c r="AR110" s="937"/>
      <c r="AS110" s="937"/>
      <c r="AT110" s="938"/>
      <c r="AU110" s="939" t="s">
        <v>73</v>
      </c>
      <c r="AV110" s="940"/>
      <c r="AW110" s="940"/>
      <c r="AX110" s="940"/>
      <c r="AY110" s="940"/>
      <c r="AZ110" s="962" t="s">
        <v>436</v>
      </c>
      <c r="BA110" s="930"/>
      <c r="BB110" s="930"/>
      <c r="BC110" s="930"/>
      <c r="BD110" s="930"/>
      <c r="BE110" s="930"/>
      <c r="BF110" s="930"/>
      <c r="BG110" s="930"/>
      <c r="BH110" s="930"/>
      <c r="BI110" s="930"/>
      <c r="BJ110" s="930"/>
      <c r="BK110" s="930"/>
      <c r="BL110" s="930"/>
      <c r="BM110" s="930"/>
      <c r="BN110" s="930"/>
      <c r="BO110" s="930"/>
      <c r="BP110" s="931"/>
      <c r="BQ110" s="963">
        <v>190468690</v>
      </c>
      <c r="BR110" s="964"/>
      <c r="BS110" s="964"/>
      <c r="BT110" s="964"/>
      <c r="BU110" s="964"/>
      <c r="BV110" s="964">
        <v>196937376</v>
      </c>
      <c r="BW110" s="964"/>
      <c r="BX110" s="964"/>
      <c r="BY110" s="964"/>
      <c r="BZ110" s="964"/>
      <c r="CA110" s="964">
        <v>197095713</v>
      </c>
      <c r="CB110" s="964"/>
      <c r="CC110" s="964"/>
      <c r="CD110" s="964"/>
      <c r="CE110" s="964"/>
      <c r="CF110" s="977">
        <v>200.3</v>
      </c>
      <c r="CG110" s="978"/>
      <c r="CH110" s="978"/>
      <c r="CI110" s="978"/>
      <c r="CJ110" s="978"/>
      <c r="CK110" s="979" t="s">
        <v>437</v>
      </c>
      <c r="CL110" s="980"/>
      <c r="CM110" s="962" t="s">
        <v>438</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63">
        <v>1452548</v>
      </c>
      <c r="DH110" s="964"/>
      <c r="DI110" s="964"/>
      <c r="DJ110" s="964"/>
      <c r="DK110" s="964"/>
      <c r="DL110" s="964">
        <v>1163906</v>
      </c>
      <c r="DM110" s="964"/>
      <c r="DN110" s="964"/>
      <c r="DO110" s="964"/>
      <c r="DP110" s="964"/>
      <c r="DQ110" s="964">
        <v>2540220</v>
      </c>
      <c r="DR110" s="964"/>
      <c r="DS110" s="964"/>
      <c r="DT110" s="964"/>
      <c r="DU110" s="964"/>
      <c r="DV110" s="965">
        <v>2.6</v>
      </c>
      <c r="DW110" s="965"/>
      <c r="DX110" s="965"/>
      <c r="DY110" s="965"/>
      <c r="DZ110" s="966"/>
    </row>
    <row r="111" spans="1:131" s="226" customFormat="1" ht="26.25" customHeight="1" x14ac:dyDescent="0.15">
      <c r="A111" s="967" t="s">
        <v>439</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70">
        <v>7228</v>
      </c>
      <c r="AB111" s="971"/>
      <c r="AC111" s="971"/>
      <c r="AD111" s="971"/>
      <c r="AE111" s="972"/>
      <c r="AF111" s="973">
        <v>17988</v>
      </c>
      <c r="AG111" s="971"/>
      <c r="AH111" s="971"/>
      <c r="AI111" s="971"/>
      <c r="AJ111" s="972"/>
      <c r="AK111" s="973">
        <v>27074</v>
      </c>
      <c r="AL111" s="971"/>
      <c r="AM111" s="971"/>
      <c r="AN111" s="971"/>
      <c r="AO111" s="972"/>
      <c r="AP111" s="974">
        <v>0</v>
      </c>
      <c r="AQ111" s="975"/>
      <c r="AR111" s="975"/>
      <c r="AS111" s="975"/>
      <c r="AT111" s="976"/>
      <c r="AU111" s="941"/>
      <c r="AV111" s="942"/>
      <c r="AW111" s="942"/>
      <c r="AX111" s="942"/>
      <c r="AY111" s="942"/>
      <c r="AZ111" s="955" t="s">
        <v>440</v>
      </c>
      <c r="BA111" s="956"/>
      <c r="BB111" s="956"/>
      <c r="BC111" s="956"/>
      <c r="BD111" s="956"/>
      <c r="BE111" s="956"/>
      <c r="BF111" s="956"/>
      <c r="BG111" s="956"/>
      <c r="BH111" s="956"/>
      <c r="BI111" s="956"/>
      <c r="BJ111" s="956"/>
      <c r="BK111" s="956"/>
      <c r="BL111" s="956"/>
      <c r="BM111" s="956"/>
      <c r="BN111" s="956"/>
      <c r="BO111" s="956"/>
      <c r="BP111" s="957"/>
      <c r="BQ111" s="958">
        <v>3008741</v>
      </c>
      <c r="BR111" s="959"/>
      <c r="BS111" s="959"/>
      <c r="BT111" s="959"/>
      <c r="BU111" s="959"/>
      <c r="BV111" s="959">
        <v>2632813</v>
      </c>
      <c r="BW111" s="959"/>
      <c r="BX111" s="959"/>
      <c r="BY111" s="959"/>
      <c r="BZ111" s="959"/>
      <c r="CA111" s="959">
        <v>5020852</v>
      </c>
      <c r="CB111" s="959"/>
      <c r="CC111" s="959"/>
      <c r="CD111" s="959"/>
      <c r="CE111" s="959"/>
      <c r="CF111" s="953">
        <v>5.0999999999999996</v>
      </c>
      <c r="CG111" s="954"/>
      <c r="CH111" s="954"/>
      <c r="CI111" s="954"/>
      <c r="CJ111" s="954"/>
      <c r="CK111" s="981"/>
      <c r="CL111" s="982"/>
      <c r="CM111" s="955" t="s">
        <v>441</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442</v>
      </c>
      <c r="DH111" s="959"/>
      <c r="DI111" s="959"/>
      <c r="DJ111" s="959"/>
      <c r="DK111" s="959"/>
      <c r="DL111" s="959" t="s">
        <v>236</v>
      </c>
      <c r="DM111" s="959"/>
      <c r="DN111" s="959"/>
      <c r="DO111" s="959"/>
      <c r="DP111" s="959"/>
      <c r="DQ111" s="959" t="s">
        <v>236</v>
      </c>
      <c r="DR111" s="959"/>
      <c r="DS111" s="959"/>
      <c r="DT111" s="959"/>
      <c r="DU111" s="959"/>
      <c r="DV111" s="960" t="s">
        <v>236</v>
      </c>
      <c r="DW111" s="960"/>
      <c r="DX111" s="960"/>
      <c r="DY111" s="960"/>
      <c r="DZ111" s="961"/>
    </row>
    <row r="112" spans="1:131" s="226" customFormat="1" ht="26.25" customHeight="1" x14ac:dyDescent="0.15">
      <c r="A112" s="985" t="s">
        <v>443</v>
      </c>
      <c r="B112" s="986"/>
      <c r="C112" s="956" t="s">
        <v>444</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91">
        <v>516667</v>
      </c>
      <c r="AB112" s="992"/>
      <c r="AC112" s="992"/>
      <c r="AD112" s="992"/>
      <c r="AE112" s="993"/>
      <c r="AF112" s="994">
        <v>556667</v>
      </c>
      <c r="AG112" s="992"/>
      <c r="AH112" s="992"/>
      <c r="AI112" s="992"/>
      <c r="AJ112" s="993"/>
      <c r="AK112" s="994">
        <v>606667</v>
      </c>
      <c r="AL112" s="992"/>
      <c r="AM112" s="992"/>
      <c r="AN112" s="992"/>
      <c r="AO112" s="993"/>
      <c r="AP112" s="995">
        <v>0.6</v>
      </c>
      <c r="AQ112" s="996"/>
      <c r="AR112" s="996"/>
      <c r="AS112" s="996"/>
      <c r="AT112" s="997"/>
      <c r="AU112" s="941"/>
      <c r="AV112" s="942"/>
      <c r="AW112" s="942"/>
      <c r="AX112" s="942"/>
      <c r="AY112" s="942"/>
      <c r="AZ112" s="955" t="s">
        <v>445</v>
      </c>
      <c r="BA112" s="956"/>
      <c r="BB112" s="956"/>
      <c r="BC112" s="956"/>
      <c r="BD112" s="956"/>
      <c r="BE112" s="956"/>
      <c r="BF112" s="956"/>
      <c r="BG112" s="956"/>
      <c r="BH112" s="956"/>
      <c r="BI112" s="956"/>
      <c r="BJ112" s="956"/>
      <c r="BK112" s="956"/>
      <c r="BL112" s="956"/>
      <c r="BM112" s="956"/>
      <c r="BN112" s="956"/>
      <c r="BO112" s="956"/>
      <c r="BP112" s="957"/>
      <c r="BQ112" s="958">
        <v>95153797</v>
      </c>
      <c r="BR112" s="959"/>
      <c r="BS112" s="959"/>
      <c r="BT112" s="959"/>
      <c r="BU112" s="959"/>
      <c r="BV112" s="959">
        <v>76488560</v>
      </c>
      <c r="BW112" s="959"/>
      <c r="BX112" s="959"/>
      <c r="BY112" s="959"/>
      <c r="BZ112" s="959"/>
      <c r="CA112" s="959">
        <v>59400968</v>
      </c>
      <c r="CB112" s="959"/>
      <c r="CC112" s="959"/>
      <c r="CD112" s="959"/>
      <c r="CE112" s="959"/>
      <c r="CF112" s="953">
        <v>60.4</v>
      </c>
      <c r="CG112" s="954"/>
      <c r="CH112" s="954"/>
      <c r="CI112" s="954"/>
      <c r="CJ112" s="954"/>
      <c r="CK112" s="981"/>
      <c r="CL112" s="982"/>
      <c r="CM112" s="955" t="s">
        <v>446</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236</v>
      </c>
      <c r="DH112" s="959"/>
      <c r="DI112" s="959"/>
      <c r="DJ112" s="959"/>
      <c r="DK112" s="959"/>
      <c r="DL112" s="959" t="s">
        <v>236</v>
      </c>
      <c r="DM112" s="959"/>
      <c r="DN112" s="959"/>
      <c r="DO112" s="959"/>
      <c r="DP112" s="959"/>
      <c r="DQ112" s="959" t="s">
        <v>236</v>
      </c>
      <c r="DR112" s="959"/>
      <c r="DS112" s="959"/>
      <c r="DT112" s="959"/>
      <c r="DU112" s="959"/>
      <c r="DV112" s="960" t="s">
        <v>236</v>
      </c>
      <c r="DW112" s="960"/>
      <c r="DX112" s="960"/>
      <c r="DY112" s="960"/>
      <c r="DZ112" s="961"/>
    </row>
    <row r="113" spans="1:130" s="226" customFormat="1" ht="26.25" customHeight="1" x14ac:dyDescent="0.15">
      <c r="A113" s="987"/>
      <c r="B113" s="988"/>
      <c r="C113" s="956" t="s">
        <v>447</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70">
        <v>7045344</v>
      </c>
      <c r="AB113" s="971"/>
      <c r="AC113" s="971"/>
      <c r="AD113" s="971"/>
      <c r="AE113" s="972"/>
      <c r="AF113" s="973">
        <v>6722896</v>
      </c>
      <c r="AG113" s="971"/>
      <c r="AH113" s="971"/>
      <c r="AI113" s="971"/>
      <c r="AJ113" s="972"/>
      <c r="AK113" s="973">
        <v>6683628</v>
      </c>
      <c r="AL113" s="971"/>
      <c r="AM113" s="971"/>
      <c r="AN113" s="971"/>
      <c r="AO113" s="972"/>
      <c r="AP113" s="974">
        <v>6.8</v>
      </c>
      <c r="AQ113" s="975"/>
      <c r="AR113" s="975"/>
      <c r="AS113" s="975"/>
      <c r="AT113" s="976"/>
      <c r="AU113" s="941"/>
      <c r="AV113" s="942"/>
      <c r="AW113" s="942"/>
      <c r="AX113" s="942"/>
      <c r="AY113" s="942"/>
      <c r="AZ113" s="955" t="s">
        <v>448</v>
      </c>
      <c r="BA113" s="956"/>
      <c r="BB113" s="956"/>
      <c r="BC113" s="956"/>
      <c r="BD113" s="956"/>
      <c r="BE113" s="956"/>
      <c r="BF113" s="956"/>
      <c r="BG113" s="956"/>
      <c r="BH113" s="956"/>
      <c r="BI113" s="956"/>
      <c r="BJ113" s="956"/>
      <c r="BK113" s="956"/>
      <c r="BL113" s="956"/>
      <c r="BM113" s="956"/>
      <c r="BN113" s="956"/>
      <c r="BO113" s="956"/>
      <c r="BP113" s="957"/>
      <c r="BQ113" s="958">
        <v>79858</v>
      </c>
      <c r="BR113" s="959"/>
      <c r="BS113" s="959"/>
      <c r="BT113" s="959"/>
      <c r="BU113" s="959"/>
      <c r="BV113" s="959">
        <v>30051</v>
      </c>
      <c r="BW113" s="959"/>
      <c r="BX113" s="959"/>
      <c r="BY113" s="959"/>
      <c r="BZ113" s="959"/>
      <c r="CA113" s="959">
        <v>45857</v>
      </c>
      <c r="CB113" s="959"/>
      <c r="CC113" s="959"/>
      <c r="CD113" s="959"/>
      <c r="CE113" s="959"/>
      <c r="CF113" s="953">
        <v>0</v>
      </c>
      <c r="CG113" s="954"/>
      <c r="CH113" s="954"/>
      <c r="CI113" s="954"/>
      <c r="CJ113" s="954"/>
      <c r="CK113" s="981"/>
      <c r="CL113" s="982"/>
      <c r="CM113" s="955" t="s">
        <v>449</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1" t="s">
        <v>442</v>
      </c>
      <c r="DH113" s="992"/>
      <c r="DI113" s="992"/>
      <c r="DJ113" s="992"/>
      <c r="DK113" s="993"/>
      <c r="DL113" s="994" t="s">
        <v>236</v>
      </c>
      <c r="DM113" s="992"/>
      <c r="DN113" s="992"/>
      <c r="DO113" s="992"/>
      <c r="DP113" s="993"/>
      <c r="DQ113" s="994" t="s">
        <v>389</v>
      </c>
      <c r="DR113" s="992"/>
      <c r="DS113" s="992"/>
      <c r="DT113" s="992"/>
      <c r="DU113" s="993"/>
      <c r="DV113" s="995" t="s">
        <v>236</v>
      </c>
      <c r="DW113" s="996"/>
      <c r="DX113" s="996"/>
      <c r="DY113" s="996"/>
      <c r="DZ113" s="997"/>
    </row>
    <row r="114" spans="1:130" s="226" customFormat="1" ht="26.25" customHeight="1" x14ac:dyDescent="0.15">
      <c r="A114" s="987"/>
      <c r="B114" s="988"/>
      <c r="C114" s="956" t="s">
        <v>450</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91">
        <v>43390</v>
      </c>
      <c r="AB114" s="992"/>
      <c r="AC114" s="992"/>
      <c r="AD114" s="992"/>
      <c r="AE114" s="993"/>
      <c r="AF114" s="994">
        <v>45459</v>
      </c>
      <c r="AG114" s="992"/>
      <c r="AH114" s="992"/>
      <c r="AI114" s="992"/>
      <c r="AJ114" s="993"/>
      <c r="AK114" s="994">
        <v>29778</v>
      </c>
      <c r="AL114" s="992"/>
      <c r="AM114" s="992"/>
      <c r="AN114" s="992"/>
      <c r="AO114" s="993"/>
      <c r="AP114" s="995">
        <v>0</v>
      </c>
      <c r="AQ114" s="996"/>
      <c r="AR114" s="996"/>
      <c r="AS114" s="996"/>
      <c r="AT114" s="997"/>
      <c r="AU114" s="941"/>
      <c r="AV114" s="942"/>
      <c r="AW114" s="942"/>
      <c r="AX114" s="942"/>
      <c r="AY114" s="942"/>
      <c r="AZ114" s="955" t="s">
        <v>451</v>
      </c>
      <c r="BA114" s="956"/>
      <c r="BB114" s="956"/>
      <c r="BC114" s="956"/>
      <c r="BD114" s="956"/>
      <c r="BE114" s="956"/>
      <c r="BF114" s="956"/>
      <c r="BG114" s="956"/>
      <c r="BH114" s="956"/>
      <c r="BI114" s="956"/>
      <c r="BJ114" s="956"/>
      <c r="BK114" s="956"/>
      <c r="BL114" s="956"/>
      <c r="BM114" s="956"/>
      <c r="BN114" s="956"/>
      <c r="BO114" s="956"/>
      <c r="BP114" s="957"/>
      <c r="BQ114" s="958">
        <v>20508586</v>
      </c>
      <c r="BR114" s="959"/>
      <c r="BS114" s="959"/>
      <c r="BT114" s="959"/>
      <c r="BU114" s="959"/>
      <c r="BV114" s="959">
        <v>20683538</v>
      </c>
      <c r="BW114" s="959"/>
      <c r="BX114" s="959"/>
      <c r="BY114" s="959"/>
      <c r="BZ114" s="959"/>
      <c r="CA114" s="959">
        <v>20906755</v>
      </c>
      <c r="CB114" s="959"/>
      <c r="CC114" s="959"/>
      <c r="CD114" s="959"/>
      <c r="CE114" s="959"/>
      <c r="CF114" s="953">
        <v>21.3</v>
      </c>
      <c r="CG114" s="954"/>
      <c r="CH114" s="954"/>
      <c r="CI114" s="954"/>
      <c r="CJ114" s="954"/>
      <c r="CK114" s="981"/>
      <c r="CL114" s="982"/>
      <c r="CM114" s="955" t="s">
        <v>452</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1" t="s">
        <v>236</v>
      </c>
      <c r="DH114" s="992"/>
      <c r="DI114" s="992"/>
      <c r="DJ114" s="992"/>
      <c r="DK114" s="993"/>
      <c r="DL114" s="994" t="s">
        <v>442</v>
      </c>
      <c r="DM114" s="992"/>
      <c r="DN114" s="992"/>
      <c r="DO114" s="992"/>
      <c r="DP114" s="993"/>
      <c r="DQ114" s="994" t="s">
        <v>236</v>
      </c>
      <c r="DR114" s="992"/>
      <c r="DS114" s="992"/>
      <c r="DT114" s="992"/>
      <c r="DU114" s="993"/>
      <c r="DV114" s="995" t="s">
        <v>236</v>
      </c>
      <c r="DW114" s="996"/>
      <c r="DX114" s="996"/>
      <c r="DY114" s="996"/>
      <c r="DZ114" s="997"/>
    </row>
    <row r="115" spans="1:130" s="226" customFormat="1" ht="26.25" customHeight="1" x14ac:dyDescent="0.15">
      <c r="A115" s="987"/>
      <c r="B115" s="988"/>
      <c r="C115" s="956" t="s">
        <v>453</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70">
        <v>427122</v>
      </c>
      <c r="AB115" s="971"/>
      <c r="AC115" s="971"/>
      <c r="AD115" s="971"/>
      <c r="AE115" s="972"/>
      <c r="AF115" s="973">
        <v>128944</v>
      </c>
      <c r="AG115" s="971"/>
      <c r="AH115" s="971"/>
      <c r="AI115" s="971"/>
      <c r="AJ115" s="972"/>
      <c r="AK115" s="973">
        <v>102174</v>
      </c>
      <c r="AL115" s="971"/>
      <c r="AM115" s="971"/>
      <c r="AN115" s="971"/>
      <c r="AO115" s="972"/>
      <c r="AP115" s="974">
        <v>0.1</v>
      </c>
      <c r="AQ115" s="975"/>
      <c r="AR115" s="975"/>
      <c r="AS115" s="975"/>
      <c r="AT115" s="976"/>
      <c r="AU115" s="941"/>
      <c r="AV115" s="942"/>
      <c r="AW115" s="942"/>
      <c r="AX115" s="942"/>
      <c r="AY115" s="942"/>
      <c r="AZ115" s="955" t="s">
        <v>454</v>
      </c>
      <c r="BA115" s="956"/>
      <c r="BB115" s="956"/>
      <c r="BC115" s="956"/>
      <c r="BD115" s="956"/>
      <c r="BE115" s="956"/>
      <c r="BF115" s="956"/>
      <c r="BG115" s="956"/>
      <c r="BH115" s="956"/>
      <c r="BI115" s="956"/>
      <c r="BJ115" s="956"/>
      <c r="BK115" s="956"/>
      <c r="BL115" s="956"/>
      <c r="BM115" s="956"/>
      <c r="BN115" s="956"/>
      <c r="BO115" s="956"/>
      <c r="BP115" s="957"/>
      <c r="BQ115" s="958">
        <v>156801</v>
      </c>
      <c r="BR115" s="959"/>
      <c r="BS115" s="959"/>
      <c r="BT115" s="959"/>
      <c r="BU115" s="959"/>
      <c r="BV115" s="959">
        <v>128153</v>
      </c>
      <c r="BW115" s="959"/>
      <c r="BX115" s="959"/>
      <c r="BY115" s="959"/>
      <c r="BZ115" s="959"/>
      <c r="CA115" s="959">
        <v>137280</v>
      </c>
      <c r="CB115" s="959"/>
      <c r="CC115" s="959"/>
      <c r="CD115" s="959"/>
      <c r="CE115" s="959"/>
      <c r="CF115" s="953">
        <v>0.1</v>
      </c>
      <c r="CG115" s="954"/>
      <c r="CH115" s="954"/>
      <c r="CI115" s="954"/>
      <c r="CJ115" s="954"/>
      <c r="CK115" s="981"/>
      <c r="CL115" s="982"/>
      <c r="CM115" s="955" t="s">
        <v>455</v>
      </c>
      <c r="CN115" s="956"/>
      <c r="CO115" s="956"/>
      <c r="CP115" s="956"/>
      <c r="CQ115" s="956"/>
      <c r="CR115" s="956"/>
      <c r="CS115" s="956"/>
      <c r="CT115" s="956"/>
      <c r="CU115" s="956"/>
      <c r="CV115" s="956"/>
      <c r="CW115" s="956"/>
      <c r="CX115" s="956"/>
      <c r="CY115" s="956"/>
      <c r="CZ115" s="956"/>
      <c r="DA115" s="956"/>
      <c r="DB115" s="956"/>
      <c r="DC115" s="956"/>
      <c r="DD115" s="956"/>
      <c r="DE115" s="956"/>
      <c r="DF115" s="957"/>
      <c r="DG115" s="991">
        <v>851568</v>
      </c>
      <c r="DH115" s="992"/>
      <c r="DI115" s="992"/>
      <c r="DJ115" s="992"/>
      <c r="DK115" s="993"/>
      <c r="DL115" s="994">
        <v>765000</v>
      </c>
      <c r="DM115" s="992"/>
      <c r="DN115" s="992"/>
      <c r="DO115" s="992"/>
      <c r="DP115" s="993"/>
      <c r="DQ115" s="994">
        <v>1820476</v>
      </c>
      <c r="DR115" s="992"/>
      <c r="DS115" s="992"/>
      <c r="DT115" s="992"/>
      <c r="DU115" s="993"/>
      <c r="DV115" s="995">
        <v>1.9</v>
      </c>
      <c r="DW115" s="996"/>
      <c r="DX115" s="996"/>
      <c r="DY115" s="996"/>
      <c r="DZ115" s="997"/>
    </row>
    <row r="116" spans="1:130" s="226" customFormat="1" ht="26.25" customHeight="1" x14ac:dyDescent="0.15">
      <c r="A116" s="989"/>
      <c r="B116" s="990"/>
      <c r="C116" s="998" t="s">
        <v>456</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v>136</v>
      </c>
      <c r="AB116" s="992"/>
      <c r="AC116" s="992"/>
      <c r="AD116" s="992"/>
      <c r="AE116" s="993"/>
      <c r="AF116" s="994">
        <v>138</v>
      </c>
      <c r="AG116" s="992"/>
      <c r="AH116" s="992"/>
      <c r="AI116" s="992"/>
      <c r="AJ116" s="993"/>
      <c r="AK116" s="994">
        <v>27</v>
      </c>
      <c r="AL116" s="992"/>
      <c r="AM116" s="992"/>
      <c r="AN116" s="992"/>
      <c r="AO116" s="993"/>
      <c r="AP116" s="995">
        <v>0</v>
      </c>
      <c r="AQ116" s="996"/>
      <c r="AR116" s="996"/>
      <c r="AS116" s="996"/>
      <c r="AT116" s="997"/>
      <c r="AU116" s="941"/>
      <c r="AV116" s="942"/>
      <c r="AW116" s="942"/>
      <c r="AX116" s="942"/>
      <c r="AY116" s="942"/>
      <c r="AZ116" s="1000" t="s">
        <v>457</v>
      </c>
      <c r="BA116" s="1001"/>
      <c r="BB116" s="1001"/>
      <c r="BC116" s="1001"/>
      <c r="BD116" s="1001"/>
      <c r="BE116" s="1001"/>
      <c r="BF116" s="1001"/>
      <c r="BG116" s="1001"/>
      <c r="BH116" s="1001"/>
      <c r="BI116" s="1001"/>
      <c r="BJ116" s="1001"/>
      <c r="BK116" s="1001"/>
      <c r="BL116" s="1001"/>
      <c r="BM116" s="1001"/>
      <c r="BN116" s="1001"/>
      <c r="BO116" s="1001"/>
      <c r="BP116" s="1002"/>
      <c r="BQ116" s="958" t="s">
        <v>442</v>
      </c>
      <c r="BR116" s="959"/>
      <c r="BS116" s="959"/>
      <c r="BT116" s="959"/>
      <c r="BU116" s="959"/>
      <c r="BV116" s="959" t="s">
        <v>442</v>
      </c>
      <c r="BW116" s="959"/>
      <c r="BX116" s="959"/>
      <c r="BY116" s="959"/>
      <c r="BZ116" s="959"/>
      <c r="CA116" s="959" t="s">
        <v>442</v>
      </c>
      <c r="CB116" s="959"/>
      <c r="CC116" s="959"/>
      <c r="CD116" s="959"/>
      <c r="CE116" s="959"/>
      <c r="CF116" s="953" t="s">
        <v>236</v>
      </c>
      <c r="CG116" s="954"/>
      <c r="CH116" s="954"/>
      <c r="CI116" s="954"/>
      <c r="CJ116" s="954"/>
      <c r="CK116" s="981"/>
      <c r="CL116" s="982"/>
      <c r="CM116" s="955" t="s">
        <v>458</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1" t="s">
        <v>442</v>
      </c>
      <c r="DH116" s="992"/>
      <c r="DI116" s="992"/>
      <c r="DJ116" s="992"/>
      <c r="DK116" s="993"/>
      <c r="DL116" s="994" t="s">
        <v>236</v>
      </c>
      <c r="DM116" s="992"/>
      <c r="DN116" s="992"/>
      <c r="DO116" s="992"/>
      <c r="DP116" s="993"/>
      <c r="DQ116" s="994" t="s">
        <v>442</v>
      </c>
      <c r="DR116" s="992"/>
      <c r="DS116" s="992"/>
      <c r="DT116" s="992"/>
      <c r="DU116" s="993"/>
      <c r="DV116" s="995" t="s">
        <v>236</v>
      </c>
      <c r="DW116" s="996"/>
      <c r="DX116" s="996"/>
      <c r="DY116" s="996"/>
      <c r="DZ116" s="997"/>
    </row>
    <row r="117" spans="1:130" s="226" customFormat="1" ht="26.25" customHeight="1" x14ac:dyDescent="0.15">
      <c r="A117" s="945" t="s">
        <v>184</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1010" t="s">
        <v>459</v>
      </c>
      <c r="Z117" s="927"/>
      <c r="AA117" s="1011">
        <v>23900122</v>
      </c>
      <c r="AB117" s="1012"/>
      <c r="AC117" s="1012"/>
      <c r="AD117" s="1012"/>
      <c r="AE117" s="1013"/>
      <c r="AF117" s="1014">
        <v>23719719</v>
      </c>
      <c r="AG117" s="1012"/>
      <c r="AH117" s="1012"/>
      <c r="AI117" s="1012"/>
      <c r="AJ117" s="1013"/>
      <c r="AK117" s="1014">
        <v>24275242</v>
      </c>
      <c r="AL117" s="1012"/>
      <c r="AM117" s="1012"/>
      <c r="AN117" s="1012"/>
      <c r="AO117" s="1013"/>
      <c r="AP117" s="1015"/>
      <c r="AQ117" s="1016"/>
      <c r="AR117" s="1016"/>
      <c r="AS117" s="1016"/>
      <c r="AT117" s="1017"/>
      <c r="AU117" s="941"/>
      <c r="AV117" s="942"/>
      <c r="AW117" s="942"/>
      <c r="AX117" s="942"/>
      <c r="AY117" s="942"/>
      <c r="AZ117" s="1007" t="s">
        <v>460</v>
      </c>
      <c r="BA117" s="1008"/>
      <c r="BB117" s="1008"/>
      <c r="BC117" s="1008"/>
      <c r="BD117" s="1008"/>
      <c r="BE117" s="1008"/>
      <c r="BF117" s="1008"/>
      <c r="BG117" s="1008"/>
      <c r="BH117" s="1008"/>
      <c r="BI117" s="1008"/>
      <c r="BJ117" s="1008"/>
      <c r="BK117" s="1008"/>
      <c r="BL117" s="1008"/>
      <c r="BM117" s="1008"/>
      <c r="BN117" s="1008"/>
      <c r="BO117" s="1008"/>
      <c r="BP117" s="1009"/>
      <c r="BQ117" s="958" t="s">
        <v>442</v>
      </c>
      <c r="BR117" s="959"/>
      <c r="BS117" s="959"/>
      <c r="BT117" s="959"/>
      <c r="BU117" s="959"/>
      <c r="BV117" s="959" t="s">
        <v>236</v>
      </c>
      <c r="BW117" s="959"/>
      <c r="BX117" s="959"/>
      <c r="BY117" s="959"/>
      <c r="BZ117" s="959"/>
      <c r="CA117" s="959" t="s">
        <v>442</v>
      </c>
      <c r="CB117" s="959"/>
      <c r="CC117" s="959"/>
      <c r="CD117" s="959"/>
      <c r="CE117" s="959"/>
      <c r="CF117" s="953" t="s">
        <v>442</v>
      </c>
      <c r="CG117" s="954"/>
      <c r="CH117" s="954"/>
      <c r="CI117" s="954"/>
      <c r="CJ117" s="954"/>
      <c r="CK117" s="981"/>
      <c r="CL117" s="982"/>
      <c r="CM117" s="955" t="s">
        <v>461</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1" t="s">
        <v>389</v>
      </c>
      <c r="DH117" s="992"/>
      <c r="DI117" s="992"/>
      <c r="DJ117" s="992"/>
      <c r="DK117" s="993"/>
      <c r="DL117" s="994" t="s">
        <v>442</v>
      </c>
      <c r="DM117" s="992"/>
      <c r="DN117" s="992"/>
      <c r="DO117" s="992"/>
      <c r="DP117" s="993"/>
      <c r="DQ117" s="994" t="s">
        <v>236</v>
      </c>
      <c r="DR117" s="992"/>
      <c r="DS117" s="992"/>
      <c r="DT117" s="992"/>
      <c r="DU117" s="993"/>
      <c r="DV117" s="995" t="s">
        <v>389</v>
      </c>
      <c r="DW117" s="996"/>
      <c r="DX117" s="996"/>
      <c r="DY117" s="996"/>
      <c r="DZ117" s="997"/>
    </row>
    <row r="118" spans="1:130" s="226" customFormat="1" ht="26.25" customHeight="1" x14ac:dyDescent="0.15">
      <c r="A118" s="945" t="s">
        <v>434</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5" t="s">
        <v>431</v>
      </c>
      <c r="AB118" s="926"/>
      <c r="AC118" s="926"/>
      <c r="AD118" s="926"/>
      <c r="AE118" s="927"/>
      <c r="AF118" s="925" t="s">
        <v>432</v>
      </c>
      <c r="AG118" s="926"/>
      <c r="AH118" s="926"/>
      <c r="AI118" s="926"/>
      <c r="AJ118" s="927"/>
      <c r="AK118" s="925" t="s">
        <v>303</v>
      </c>
      <c r="AL118" s="926"/>
      <c r="AM118" s="926"/>
      <c r="AN118" s="926"/>
      <c r="AO118" s="927"/>
      <c r="AP118" s="1003" t="s">
        <v>433</v>
      </c>
      <c r="AQ118" s="1004"/>
      <c r="AR118" s="1004"/>
      <c r="AS118" s="1004"/>
      <c r="AT118" s="1005"/>
      <c r="AU118" s="941"/>
      <c r="AV118" s="942"/>
      <c r="AW118" s="942"/>
      <c r="AX118" s="942"/>
      <c r="AY118" s="942"/>
      <c r="AZ118" s="1006" t="s">
        <v>462</v>
      </c>
      <c r="BA118" s="998"/>
      <c r="BB118" s="998"/>
      <c r="BC118" s="998"/>
      <c r="BD118" s="998"/>
      <c r="BE118" s="998"/>
      <c r="BF118" s="998"/>
      <c r="BG118" s="998"/>
      <c r="BH118" s="998"/>
      <c r="BI118" s="998"/>
      <c r="BJ118" s="998"/>
      <c r="BK118" s="998"/>
      <c r="BL118" s="998"/>
      <c r="BM118" s="998"/>
      <c r="BN118" s="998"/>
      <c r="BO118" s="998"/>
      <c r="BP118" s="999"/>
      <c r="BQ118" s="1032" t="s">
        <v>442</v>
      </c>
      <c r="BR118" s="1033"/>
      <c r="BS118" s="1033"/>
      <c r="BT118" s="1033"/>
      <c r="BU118" s="1033"/>
      <c r="BV118" s="1033" t="s">
        <v>236</v>
      </c>
      <c r="BW118" s="1033"/>
      <c r="BX118" s="1033"/>
      <c r="BY118" s="1033"/>
      <c r="BZ118" s="1033"/>
      <c r="CA118" s="1033" t="s">
        <v>389</v>
      </c>
      <c r="CB118" s="1033"/>
      <c r="CC118" s="1033"/>
      <c r="CD118" s="1033"/>
      <c r="CE118" s="1033"/>
      <c r="CF118" s="953" t="s">
        <v>442</v>
      </c>
      <c r="CG118" s="954"/>
      <c r="CH118" s="954"/>
      <c r="CI118" s="954"/>
      <c r="CJ118" s="954"/>
      <c r="CK118" s="981"/>
      <c r="CL118" s="982"/>
      <c r="CM118" s="955" t="s">
        <v>463</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1" t="s">
        <v>389</v>
      </c>
      <c r="DH118" s="992"/>
      <c r="DI118" s="992"/>
      <c r="DJ118" s="992"/>
      <c r="DK118" s="993"/>
      <c r="DL118" s="994" t="s">
        <v>389</v>
      </c>
      <c r="DM118" s="992"/>
      <c r="DN118" s="992"/>
      <c r="DO118" s="992"/>
      <c r="DP118" s="993"/>
      <c r="DQ118" s="994" t="s">
        <v>442</v>
      </c>
      <c r="DR118" s="992"/>
      <c r="DS118" s="992"/>
      <c r="DT118" s="992"/>
      <c r="DU118" s="993"/>
      <c r="DV118" s="995" t="s">
        <v>442</v>
      </c>
      <c r="DW118" s="996"/>
      <c r="DX118" s="996"/>
      <c r="DY118" s="996"/>
      <c r="DZ118" s="997"/>
    </row>
    <row r="119" spans="1:130" s="226" customFormat="1" ht="26.25" customHeight="1" x14ac:dyDescent="0.15">
      <c r="A119" s="1089" t="s">
        <v>437</v>
      </c>
      <c r="B119" s="980"/>
      <c r="C119" s="962" t="s">
        <v>438</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v>282480</v>
      </c>
      <c r="AB119" s="933"/>
      <c r="AC119" s="933"/>
      <c r="AD119" s="933"/>
      <c r="AE119" s="934"/>
      <c r="AF119" s="935" t="s">
        <v>236</v>
      </c>
      <c r="AG119" s="933"/>
      <c r="AH119" s="933"/>
      <c r="AI119" s="933"/>
      <c r="AJ119" s="934"/>
      <c r="AK119" s="935" t="s">
        <v>389</v>
      </c>
      <c r="AL119" s="933"/>
      <c r="AM119" s="933"/>
      <c r="AN119" s="933"/>
      <c r="AO119" s="934"/>
      <c r="AP119" s="936" t="s">
        <v>442</v>
      </c>
      <c r="AQ119" s="937"/>
      <c r="AR119" s="937"/>
      <c r="AS119" s="937"/>
      <c r="AT119" s="938"/>
      <c r="AU119" s="943"/>
      <c r="AV119" s="944"/>
      <c r="AW119" s="944"/>
      <c r="AX119" s="944"/>
      <c r="AY119" s="944"/>
      <c r="AZ119" s="247" t="s">
        <v>184</v>
      </c>
      <c r="BA119" s="247"/>
      <c r="BB119" s="247"/>
      <c r="BC119" s="247"/>
      <c r="BD119" s="247"/>
      <c r="BE119" s="247"/>
      <c r="BF119" s="247"/>
      <c r="BG119" s="247"/>
      <c r="BH119" s="247"/>
      <c r="BI119" s="247"/>
      <c r="BJ119" s="247"/>
      <c r="BK119" s="247"/>
      <c r="BL119" s="247"/>
      <c r="BM119" s="247"/>
      <c r="BN119" s="247"/>
      <c r="BO119" s="1010" t="s">
        <v>464</v>
      </c>
      <c r="BP119" s="1038"/>
      <c r="BQ119" s="1032">
        <v>309376473</v>
      </c>
      <c r="BR119" s="1033"/>
      <c r="BS119" s="1033"/>
      <c r="BT119" s="1033"/>
      <c r="BU119" s="1033"/>
      <c r="BV119" s="1033">
        <v>296900491</v>
      </c>
      <c r="BW119" s="1033"/>
      <c r="BX119" s="1033"/>
      <c r="BY119" s="1033"/>
      <c r="BZ119" s="1033"/>
      <c r="CA119" s="1033">
        <v>282607425</v>
      </c>
      <c r="CB119" s="1033"/>
      <c r="CC119" s="1033"/>
      <c r="CD119" s="1033"/>
      <c r="CE119" s="1033"/>
      <c r="CF119" s="1034"/>
      <c r="CG119" s="1035"/>
      <c r="CH119" s="1035"/>
      <c r="CI119" s="1035"/>
      <c r="CJ119" s="1036"/>
      <c r="CK119" s="983"/>
      <c r="CL119" s="984"/>
      <c r="CM119" s="1006" t="s">
        <v>465</v>
      </c>
      <c r="CN119" s="998"/>
      <c r="CO119" s="998"/>
      <c r="CP119" s="998"/>
      <c r="CQ119" s="998"/>
      <c r="CR119" s="998"/>
      <c r="CS119" s="998"/>
      <c r="CT119" s="998"/>
      <c r="CU119" s="998"/>
      <c r="CV119" s="998"/>
      <c r="CW119" s="998"/>
      <c r="CX119" s="998"/>
      <c r="CY119" s="998"/>
      <c r="CZ119" s="998"/>
      <c r="DA119" s="998"/>
      <c r="DB119" s="998"/>
      <c r="DC119" s="998"/>
      <c r="DD119" s="998"/>
      <c r="DE119" s="998"/>
      <c r="DF119" s="999"/>
      <c r="DG119" s="1037">
        <v>704625</v>
      </c>
      <c r="DH119" s="1019"/>
      <c r="DI119" s="1019"/>
      <c r="DJ119" s="1019"/>
      <c r="DK119" s="1020"/>
      <c r="DL119" s="1018">
        <v>703907</v>
      </c>
      <c r="DM119" s="1019"/>
      <c r="DN119" s="1019"/>
      <c r="DO119" s="1019"/>
      <c r="DP119" s="1020"/>
      <c r="DQ119" s="1018">
        <v>660156</v>
      </c>
      <c r="DR119" s="1019"/>
      <c r="DS119" s="1019"/>
      <c r="DT119" s="1019"/>
      <c r="DU119" s="1020"/>
      <c r="DV119" s="1021">
        <v>0.7</v>
      </c>
      <c r="DW119" s="1022"/>
      <c r="DX119" s="1022"/>
      <c r="DY119" s="1022"/>
      <c r="DZ119" s="1023"/>
    </row>
    <row r="120" spans="1:130" s="226" customFormat="1" ht="26.25" customHeight="1" x14ac:dyDescent="0.15">
      <c r="A120" s="1090"/>
      <c r="B120" s="982"/>
      <c r="C120" s="955" t="s">
        <v>441</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1" t="s">
        <v>389</v>
      </c>
      <c r="AB120" s="992"/>
      <c r="AC120" s="992"/>
      <c r="AD120" s="992"/>
      <c r="AE120" s="993"/>
      <c r="AF120" s="994" t="s">
        <v>236</v>
      </c>
      <c r="AG120" s="992"/>
      <c r="AH120" s="992"/>
      <c r="AI120" s="992"/>
      <c r="AJ120" s="993"/>
      <c r="AK120" s="994" t="s">
        <v>442</v>
      </c>
      <c r="AL120" s="992"/>
      <c r="AM120" s="992"/>
      <c r="AN120" s="992"/>
      <c r="AO120" s="993"/>
      <c r="AP120" s="995" t="s">
        <v>236</v>
      </c>
      <c r="AQ120" s="996"/>
      <c r="AR120" s="996"/>
      <c r="AS120" s="996"/>
      <c r="AT120" s="997"/>
      <c r="AU120" s="1024" t="s">
        <v>466</v>
      </c>
      <c r="AV120" s="1025"/>
      <c r="AW120" s="1025"/>
      <c r="AX120" s="1025"/>
      <c r="AY120" s="1026"/>
      <c r="AZ120" s="962" t="s">
        <v>467</v>
      </c>
      <c r="BA120" s="930"/>
      <c r="BB120" s="930"/>
      <c r="BC120" s="930"/>
      <c r="BD120" s="930"/>
      <c r="BE120" s="930"/>
      <c r="BF120" s="930"/>
      <c r="BG120" s="930"/>
      <c r="BH120" s="930"/>
      <c r="BI120" s="930"/>
      <c r="BJ120" s="930"/>
      <c r="BK120" s="930"/>
      <c r="BL120" s="930"/>
      <c r="BM120" s="930"/>
      <c r="BN120" s="930"/>
      <c r="BO120" s="930"/>
      <c r="BP120" s="931"/>
      <c r="BQ120" s="963">
        <v>35624596</v>
      </c>
      <c r="BR120" s="964"/>
      <c r="BS120" s="964"/>
      <c r="BT120" s="964"/>
      <c r="BU120" s="964"/>
      <c r="BV120" s="964">
        <v>38065129</v>
      </c>
      <c r="BW120" s="964"/>
      <c r="BX120" s="964"/>
      <c r="BY120" s="964"/>
      <c r="BZ120" s="964"/>
      <c r="CA120" s="964">
        <v>47350599</v>
      </c>
      <c r="CB120" s="964"/>
      <c r="CC120" s="964"/>
      <c r="CD120" s="964"/>
      <c r="CE120" s="964"/>
      <c r="CF120" s="977">
        <v>48.1</v>
      </c>
      <c r="CG120" s="978"/>
      <c r="CH120" s="978"/>
      <c r="CI120" s="978"/>
      <c r="CJ120" s="978"/>
      <c r="CK120" s="1039" t="s">
        <v>468</v>
      </c>
      <c r="CL120" s="1040"/>
      <c r="CM120" s="1040"/>
      <c r="CN120" s="1040"/>
      <c r="CO120" s="1041"/>
      <c r="CP120" s="1047" t="s">
        <v>469</v>
      </c>
      <c r="CQ120" s="1048"/>
      <c r="CR120" s="1048"/>
      <c r="CS120" s="1048"/>
      <c r="CT120" s="1048"/>
      <c r="CU120" s="1048"/>
      <c r="CV120" s="1048"/>
      <c r="CW120" s="1048"/>
      <c r="CX120" s="1048"/>
      <c r="CY120" s="1048"/>
      <c r="CZ120" s="1048"/>
      <c r="DA120" s="1048"/>
      <c r="DB120" s="1048"/>
      <c r="DC120" s="1048"/>
      <c r="DD120" s="1048"/>
      <c r="DE120" s="1048"/>
      <c r="DF120" s="1049"/>
      <c r="DG120" s="963">
        <v>90746413</v>
      </c>
      <c r="DH120" s="964"/>
      <c r="DI120" s="964"/>
      <c r="DJ120" s="964"/>
      <c r="DK120" s="964"/>
      <c r="DL120" s="964">
        <v>73041451</v>
      </c>
      <c r="DM120" s="964"/>
      <c r="DN120" s="964"/>
      <c r="DO120" s="964"/>
      <c r="DP120" s="964"/>
      <c r="DQ120" s="964">
        <v>56099564</v>
      </c>
      <c r="DR120" s="964"/>
      <c r="DS120" s="964"/>
      <c r="DT120" s="964"/>
      <c r="DU120" s="964"/>
      <c r="DV120" s="965">
        <v>57</v>
      </c>
      <c r="DW120" s="965"/>
      <c r="DX120" s="965"/>
      <c r="DY120" s="965"/>
      <c r="DZ120" s="966"/>
    </row>
    <row r="121" spans="1:130" s="226" customFormat="1" ht="26.25" customHeight="1" x14ac:dyDescent="0.15">
      <c r="A121" s="1090"/>
      <c r="B121" s="982"/>
      <c r="C121" s="1007" t="s">
        <v>470</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91" t="s">
        <v>389</v>
      </c>
      <c r="AB121" s="992"/>
      <c r="AC121" s="992"/>
      <c r="AD121" s="992"/>
      <c r="AE121" s="993"/>
      <c r="AF121" s="994" t="s">
        <v>236</v>
      </c>
      <c r="AG121" s="992"/>
      <c r="AH121" s="992"/>
      <c r="AI121" s="992"/>
      <c r="AJ121" s="993"/>
      <c r="AK121" s="994" t="s">
        <v>236</v>
      </c>
      <c r="AL121" s="992"/>
      <c r="AM121" s="992"/>
      <c r="AN121" s="992"/>
      <c r="AO121" s="993"/>
      <c r="AP121" s="995" t="s">
        <v>442</v>
      </c>
      <c r="AQ121" s="996"/>
      <c r="AR121" s="996"/>
      <c r="AS121" s="996"/>
      <c r="AT121" s="997"/>
      <c r="AU121" s="1027"/>
      <c r="AV121" s="1028"/>
      <c r="AW121" s="1028"/>
      <c r="AX121" s="1028"/>
      <c r="AY121" s="1029"/>
      <c r="AZ121" s="955" t="s">
        <v>471</v>
      </c>
      <c r="BA121" s="956"/>
      <c r="BB121" s="956"/>
      <c r="BC121" s="956"/>
      <c r="BD121" s="956"/>
      <c r="BE121" s="956"/>
      <c r="BF121" s="956"/>
      <c r="BG121" s="956"/>
      <c r="BH121" s="956"/>
      <c r="BI121" s="956"/>
      <c r="BJ121" s="956"/>
      <c r="BK121" s="956"/>
      <c r="BL121" s="956"/>
      <c r="BM121" s="956"/>
      <c r="BN121" s="956"/>
      <c r="BO121" s="956"/>
      <c r="BP121" s="957"/>
      <c r="BQ121" s="958">
        <v>40941428</v>
      </c>
      <c r="BR121" s="959"/>
      <c r="BS121" s="959"/>
      <c r="BT121" s="959"/>
      <c r="BU121" s="959"/>
      <c r="BV121" s="959">
        <v>36582150</v>
      </c>
      <c r="BW121" s="959"/>
      <c r="BX121" s="959"/>
      <c r="BY121" s="959"/>
      <c r="BZ121" s="959"/>
      <c r="CA121" s="959">
        <v>35000630</v>
      </c>
      <c r="CB121" s="959"/>
      <c r="CC121" s="959"/>
      <c r="CD121" s="959"/>
      <c r="CE121" s="959"/>
      <c r="CF121" s="953">
        <v>35.6</v>
      </c>
      <c r="CG121" s="954"/>
      <c r="CH121" s="954"/>
      <c r="CI121" s="954"/>
      <c r="CJ121" s="954"/>
      <c r="CK121" s="1042"/>
      <c r="CL121" s="1043"/>
      <c r="CM121" s="1043"/>
      <c r="CN121" s="1043"/>
      <c r="CO121" s="1044"/>
      <c r="CP121" s="1052" t="s">
        <v>472</v>
      </c>
      <c r="CQ121" s="1053"/>
      <c r="CR121" s="1053"/>
      <c r="CS121" s="1053"/>
      <c r="CT121" s="1053"/>
      <c r="CU121" s="1053"/>
      <c r="CV121" s="1053"/>
      <c r="CW121" s="1053"/>
      <c r="CX121" s="1053"/>
      <c r="CY121" s="1053"/>
      <c r="CZ121" s="1053"/>
      <c r="DA121" s="1053"/>
      <c r="DB121" s="1053"/>
      <c r="DC121" s="1053"/>
      <c r="DD121" s="1053"/>
      <c r="DE121" s="1053"/>
      <c r="DF121" s="1054"/>
      <c r="DG121" s="958">
        <v>4326875</v>
      </c>
      <c r="DH121" s="959"/>
      <c r="DI121" s="959"/>
      <c r="DJ121" s="959"/>
      <c r="DK121" s="959"/>
      <c r="DL121" s="959">
        <v>3365583</v>
      </c>
      <c r="DM121" s="959"/>
      <c r="DN121" s="959"/>
      <c r="DO121" s="959"/>
      <c r="DP121" s="959"/>
      <c r="DQ121" s="959">
        <v>3234846</v>
      </c>
      <c r="DR121" s="959"/>
      <c r="DS121" s="959"/>
      <c r="DT121" s="959"/>
      <c r="DU121" s="959"/>
      <c r="DV121" s="960">
        <v>3.3</v>
      </c>
      <c r="DW121" s="960"/>
      <c r="DX121" s="960"/>
      <c r="DY121" s="960"/>
      <c r="DZ121" s="961"/>
    </row>
    <row r="122" spans="1:130" s="226" customFormat="1" ht="26.25" customHeight="1" x14ac:dyDescent="0.15">
      <c r="A122" s="1090"/>
      <c r="B122" s="982"/>
      <c r="C122" s="955" t="s">
        <v>452</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1" t="s">
        <v>389</v>
      </c>
      <c r="AB122" s="992"/>
      <c r="AC122" s="992"/>
      <c r="AD122" s="992"/>
      <c r="AE122" s="993"/>
      <c r="AF122" s="994" t="s">
        <v>442</v>
      </c>
      <c r="AG122" s="992"/>
      <c r="AH122" s="992"/>
      <c r="AI122" s="992"/>
      <c r="AJ122" s="993"/>
      <c r="AK122" s="994" t="s">
        <v>236</v>
      </c>
      <c r="AL122" s="992"/>
      <c r="AM122" s="992"/>
      <c r="AN122" s="992"/>
      <c r="AO122" s="993"/>
      <c r="AP122" s="995" t="s">
        <v>442</v>
      </c>
      <c r="AQ122" s="996"/>
      <c r="AR122" s="996"/>
      <c r="AS122" s="996"/>
      <c r="AT122" s="997"/>
      <c r="AU122" s="1027"/>
      <c r="AV122" s="1028"/>
      <c r="AW122" s="1028"/>
      <c r="AX122" s="1028"/>
      <c r="AY122" s="1029"/>
      <c r="AZ122" s="1006" t="s">
        <v>473</v>
      </c>
      <c r="BA122" s="998"/>
      <c r="BB122" s="998"/>
      <c r="BC122" s="998"/>
      <c r="BD122" s="998"/>
      <c r="BE122" s="998"/>
      <c r="BF122" s="998"/>
      <c r="BG122" s="998"/>
      <c r="BH122" s="998"/>
      <c r="BI122" s="998"/>
      <c r="BJ122" s="998"/>
      <c r="BK122" s="998"/>
      <c r="BL122" s="998"/>
      <c r="BM122" s="998"/>
      <c r="BN122" s="998"/>
      <c r="BO122" s="998"/>
      <c r="BP122" s="999"/>
      <c r="BQ122" s="1032">
        <v>193757525</v>
      </c>
      <c r="BR122" s="1033"/>
      <c r="BS122" s="1033"/>
      <c r="BT122" s="1033"/>
      <c r="BU122" s="1033"/>
      <c r="BV122" s="1033">
        <v>193090534</v>
      </c>
      <c r="BW122" s="1033"/>
      <c r="BX122" s="1033"/>
      <c r="BY122" s="1033"/>
      <c r="BZ122" s="1033"/>
      <c r="CA122" s="1033">
        <v>196993913</v>
      </c>
      <c r="CB122" s="1033"/>
      <c r="CC122" s="1033"/>
      <c r="CD122" s="1033"/>
      <c r="CE122" s="1033"/>
      <c r="CF122" s="1050">
        <v>200.2</v>
      </c>
      <c r="CG122" s="1051"/>
      <c r="CH122" s="1051"/>
      <c r="CI122" s="1051"/>
      <c r="CJ122" s="1051"/>
      <c r="CK122" s="1042"/>
      <c r="CL122" s="1043"/>
      <c r="CM122" s="1043"/>
      <c r="CN122" s="1043"/>
      <c r="CO122" s="1044"/>
      <c r="CP122" s="1052" t="s">
        <v>474</v>
      </c>
      <c r="CQ122" s="1053"/>
      <c r="CR122" s="1053"/>
      <c r="CS122" s="1053"/>
      <c r="CT122" s="1053"/>
      <c r="CU122" s="1053"/>
      <c r="CV122" s="1053"/>
      <c r="CW122" s="1053"/>
      <c r="CX122" s="1053"/>
      <c r="CY122" s="1053"/>
      <c r="CZ122" s="1053"/>
      <c r="DA122" s="1053"/>
      <c r="DB122" s="1053"/>
      <c r="DC122" s="1053"/>
      <c r="DD122" s="1053"/>
      <c r="DE122" s="1053"/>
      <c r="DF122" s="1054"/>
      <c r="DG122" s="958">
        <v>80509</v>
      </c>
      <c r="DH122" s="959"/>
      <c r="DI122" s="959"/>
      <c r="DJ122" s="959"/>
      <c r="DK122" s="959"/>
      <c r="DL122" s="959">
        <v>81526</v>
      </c>
      <c r="DM122" s="959"/>
      <c r="DN122" s="959"/>
      <c r="DO122" s="959"/>
      <c r="DP122" s="959"/>
      <c r="DQ122" s="959">
        <v>66558</v>
      </c>
      <c r="DR122" s="959"/>
      <c r="DS122" s="959"/>
      <c r="DT122" s="959"/>
      <c r="DU122" s="959"/>
      <c r="DV122" s="960">
        <v>0.1</v>
      </c>
      <c r="DW122" s="960"/>
      <c r="DX122" s="960"/>
      <c r="DY122" s="960"/>
      <c r="DZ122" s="961"/>
    </row>
    <row r="123" spans="1:130" s="226" customFormat="1" ht="26.25" customHeight="1" x14ac:dyDescent="0.15">
      <c r="A123" s="1090"/>
      <c r="B123" s="982"/>
      <c r="C123" s="955" t="s">
        <v>458</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1" t="s">
        <v>236</v>
      </c>
      <c r="AB123" s="992"/>
      <c r="AC123" s="992"/>
      <c r="AD123" s="992"/>
      <c r="AE123" s="993"/>
      <c r="AF123" s="994" t="s">
        <v>389</v>
      </c>
      <c r="AG123" s="992"/>
      <c r="AH123" s="992"/>
      <c r="AI123" s="992"/>
      <c r="AJ123" s="993"/>
      <c r="AK123" s="994" t="s">
        <v>442</v>
      </c>
      <c r="AL123" s="992"/>
      <c r="AM123" s="992"/>
      <c r="AN123" s="992"/>
      <c r="AO123" s="993"/>
      <c r="AP123" s="995" t="s">
        <v>442</v>
      </c>
      <c r="AQ123" s="996"/>
      <c r="AR123" s="996"/>
      <c r="AS123" s="996"/>
      <c r="AT123" s="997"/>
      <c r="AU123" s="1030"/>
      <c r="AV123" s="1031"/>
      <c r="AW123" s="1031"/>
      <c r="AX123" s="1031"/>
      <c r="AY123" s="1031"/>
      <c r="AZ123" s="247" t="s">
        <v>184</v>
      </c>
      <c r="BA123" s="247"/>
      <c r="BB123" s="247"/>
      <c r="BC123" s="247"/>
      <c r="BD123" s="247"/>
      <c r="BE123" s="247"/>
      <c r="BF123" s="247"/>
      <c r="BG123" s="247"/>
      <c r="BH123" s="247"/>
      <c r="BI123" s="247"/>
      <c r="BJ123" s="247"/>
      <c r="BK123" s="247"/>
      <c r="BL123" s="247"/>
      <c r="BM123" s="247"/>
      <c r="BN123" s="247"/>
      <c r="BO123" s="1010" t="s">
        <v>475</v>
      </c>
      <c r="BP123" s="1038"/>
      <c r="BQ123" s="1096">
        <v>270323549</v>
      </c>
      <c r="BR123" s="1097"/>
      <c r="BS123" s="1097"/>
      <c r="BT123" s="1097"/>
      <c r="BU123" s="1097"/>
      <c r="BV123" s="1097">
        <v>267737813</v>
      </c>
      <c r="BW123" s="1097"/>
      <c r="BX123" s="1097"/>
      <c r="BY123" s="1097"/>
      <c r="BZ123" s="1097"/>
      <c r="CA123" s="1097">
        <v>279345142</v>
      </c>
      <c r="CB123" s="1097"/>
      <c r="CC123" s="1097"/>
      <c r="CD123" s="1097"/>
      <c r="CE123" s="1097"/>
      <c r="CF123" s="1034"/>
      <c r="CG123" s="1035"/>
      <c r="CH123" s="1035"/>
      <c r="CI123" s="1035"/>
      <c r="CJ123" s="1036"/>
      <c r="CK123" s="1042"/>
      <c r="CL123" s="1043"/>
      <c r="CM123" s="1043"/>
      <c r="CN123" s="1043"/>
      <c r="CO123" s="1044"/>
      <c r="CP123" s="1052" t="s">
        <v>476</v>
      </c>
      <c r="CQ123" s="1053"/>
      <c r="CR123" s="1053"/>
      <c r="CS123" s="1053"/>
      <c r="CT123" s="1053"/>
      <c r="CU123" s="1053"/>
      <c r="CV123" s="1053"/>
      <c r="CW123" s="1053"/>
      <c r="CX123" s="1053"/>
      <c r="CY123" s="1053"/>
      <c r="CZ123" s="1053"/>
      <c r="DA123" s="1053"/>
      <c r="DB123" s="1053"/>
      <c r="DC123" s="1053"/>
      <c r="DD123" s="1053"/>
      <c r="DE123" s="1053"/>
      <c r="DF123" s="1054"/>
      <c r="DG123" s="991" t="s">
        <v>389</v>
      </c>
      <c r="DH123" s="992"/>
      <c r="DI123" s="992"/>
      <c r="DJ123" s="992"/>
      <c r="DK123" s="993"/>
      <c r="DL123" s="994" t="s">
        <v>389</v>
      </c>
      <c r="DM123" s="992"/>
      <c r="DN123" s="992"/>
      <c r="DO123" s="992"/>
      <c r="DP123" s="993"/>
      <c r="DQ123" s="994" t="s">
        <v>236</v>
      </c>
      <c r="DR123" s="992"/>
      <c r="DS123" s="992"/>
      <c r="DT123" s="992"/>
      <c r="DU123" s="993"/>
      <c r="DV123" s="995" t="s">
        <v>389</v>
      </c>
      <c r="DW123" s="996"/>
      <c r="DX123" s="996"/>
      <c r="DY123" s="996"/>
      <c r="DZ123" s="997"/>
    </row>
    <row r="124" spans="1:130" s="226" customFormat="1" ht="26.25" customHeight="1" thickBot="1" x14ac:dyDescent="0.2">
      <c r="A124" s="1090"/>
      <c r="B124" s="982"/>
      <c r="C124" s="955" t="s">
        <v>461</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1" t="s">
        <v>389</v>
      </c>
      <c r="AB124" s="992"/>
      <c r="AC124" s="992"/>
      <c r="AD124" s="992"/>
      <c r="AE124" s="993"/>
      <c r="AF124" s="994" t="s">
        <v>236</v>
      </c>
      <c r="AG124" s="992"/>
      <c r="AH124" s="992"/>
      <c r="AI124" s="992"/>
      <c r="AJ124" s="993"/>
      <c r="AK124" s="994" t="s">
        <v>389</v>
      </c>
      <c r="AL124" s="992"/>
      <c r="AM124" s="992"/>
      <c r="AN124" s="992"/>
      <c r="AO124" s="993"/>
      <c r="AP124" s="995" t="s">
        <v>389</v>
      </c>
      <c r="AQ124" s="996"/>
      <c r="AR124" s="996"/>
      <c r="AS124" s="996"/>
      <c r="AT124" s="997"/>
      <c r="AU124" s="1092" t="s">
        <v>477</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43.1</v>
      </c>
      <c r="BR124" s="1060"/>
      <c r="BS124" s="1060"/>
      <c r="BT124" s="1060"/>
      <c r="BU124" s="1060"/>
      <c r="BV124" s="1060">
        <v>31.2</v>
      </c>
      <c r="BW124" s="1060"/>
      <c r="BX124" s="1060"/>
      <c r="BY124" s="1060"/>
      <c r="BZ124" s="1060"/>
      <c r="CA124" s="1060">
        <v>3.3</v>
      </c>
      <c r="CB124" s="1060"/>
      <c r="CC124" s="1060"/>
      <c r="CD124" s="1060"/>
      <c r="CE124" s="1060"/>
      <c r="CF124" s="1061"/>
      <c r="CG124" s="1062"/>
      <c r="CH124" s="1062"/>
      <c r="CI124" s="1062"/>
      <c r="CJ124" s="1063"/>
      <c r="CK124" s="1045"/>
      <c r="CL124" s="1045"/>
      <c r="CM124" s="1045"/>
      <c r="CN124" s="1045"/>
      <c r="CO124" s="1046"/>
      <c r="CP124" s="1052" t="s">
        <v>478</v>
      </c>
      <c r="CQ124" s="1053"/>
      <c r="CR124" s="1053"/>
      <c r="CS124" s="1053"/>
      <c r="CT124" s="1053"/>
      <c r="CU124" s="1053"/>
      <c r="CV124" s="1053"/>
      <c r="CW124" s="1053"/>
      <c r="CX124" s="1053"/>
      <c r="CY124" s="1053"/>
      <c r="CZ124" s="1053"/>
      <c r="DA124" s="1053"/>
      <c r="DB124" s="1053"/>
      <c r="DC124" s="1053"/>
      <c r="DD124" s="1053"/>
      <c r="DE124" s="1053"/>
      <c r="DF124" s="1054"/>
      <c r="DG124" s="1037" t="s">
        <v>236</v>
      </c>
      <c r="DH124" s="1019"/>
      <c r="DI124" s="1019"/>
      <c r="DJ124" s="1019"/>
      <c r="DK124" s="1020"/>
      <c r="DL124" s="1018" t="s">
        <v>236</v>
      </c>
      <c r="DM124" s="1019"/>
      <c r="DN124" s="1019"/>
      <c r="DO124" s="1019"/>
      <c r="DP124" s="1020"/>
      <c r="DQ124" s="1018" t="s">
        <v>236</v>
      </c>
      <c r="DR124" s="1019"/>
      <c r="DS124" s="1019"/>
      <c r="DT124" s="1019"/>
      <c r="DU124" s="1020"/>
      <c r="DV124" s="1021" t="s">
        <v>236</v>
      </c>
      <c r="DW124" s="1022"/>
      <c r="DX124" s="1022"/>
      <c r="DY124" s="1022"/>
      <c r="DZ124" s="1023"/>
    </row>
    <row r="125" spans="1:130" s="226" customFormat="1" ht="26.25" customHeight="1" x14ac:dyDescent="0.15">
      <c r="A125" s="1090"/>
      <c r="B125" s="982"/>
      <c r="C125" s="955" t="s">
        <v>463</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1" t="s">
        <v>236</v>
      </c>
      <c r="AB125" s="992"/>
      <c r="AC125" s="992"/>
      <c r="AD125" s="992"/>
      <c r="AE125" s="993"/>
      <c r="AF125" s="994" t="s">
        <v>236</v>
      </c>
      <c r="AG125" s="992"/>
      <c r="AH125" s="992"/>
      <c r="AI125" s="992"/>
      <c r="AJ125" s="993"/>
      <c r="AK125" s="994" t="s">
        <v>236</v>
      </c>
      <c r="AL125" s="992"/>
      <c r="AM125" s="992"/>
      <c r="AN125" s="992"/>
      <c r="AO125" s="993"/>
      <c r="AP125" s="995" t="s">
        <v>236</v>
      </c>
      <c r="AQ125" s="996"/>
      <c r="AR125" s="996"/>
      <c r="AS125" s="996"/>
      <c r="AT125" s="997"/>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5" t="s">
        <v>479</v>
      </c>
      <c r="CL125" s="1040"/>
      <c r="CM125" s="1040"/>
      <c r="CN125" s="1040"/>
      <c r="CO125" s="1041"/>
      <c r="CP125" s="962" t="s">
        <v>480</v>
      </c>
      <c r="CQ125" s="930"/>
      <c r="CR125" s="930"/>
      <c r="CS125" s="930"/>
      <c r="CT125" s="930"/>
      <c r="CU125" s="930"/>
      <c r="CV125" s="930"/>
      <c r="CW125" s="930"/>
      <c r="CX125" s="930"/>
      <c r="CY125" s="930"/>
      <c r="CZ125" s="930"/>
      <c r="DA125" s="930"/>
      <c r="DB125" s="930"/>
      <c r="DC125" s="930"/>
      <c r="DD125" s="930"/>
      <c r="DE125" s="930"/>
      <c r="DF125" s="931"/>
      <c r="DG125" s="963" t="s">
        <v>236</v>
      </c>
      <c r="DH125" s="964"/>
      <c r="DI125" s="964"/>
      <c r="DJ125" s="964"/>
      <c r="DK125" s="964"/>
      <c r="DL125" s="964" t="s">
        <v>236</v>
      </c>
      <c r="DM125" s="964"/>
      <c r="DN125" s="964"/>
      <c r="DO125" s="964"/>
      <c r="DP125" s="964"/>
      <c r="DQ125" s="964" t="s">
        <v>236</v>
      </c>
      <c r="DR125" s="964"/>
      <c r="DS125" s="964"/>
      <c r="DT125" s="964"/>
      <c r="DU125" s="964"/>
      <c r="DV125" s="965" t="s">
        <v>236</v>
      </c>
      <c r="DW125" s="965"/>
      <c r="DX125" s="965"/>
      <c r="DY125" s="965"/>
      <c r="DZ125" s="966"/>
    </row>
    <row r="126" spans="1:130" s="226" customFormat="1" ht="26.25" customHeight="1" thickBot="1" x14ac:dyDescent="0.2">
      <c r="A126" s="1090"/>
      <c r="B126" s="982"/>
      <c r="C126" s="955" t="s">
        <v>465</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1">
        <v>99458</v>
      </c>
      <c r="AB126" s="992"/>
      <c r="AC126" s="992"/>
      <c r="AD126" s="992"/>
      <c r="AE126" s="993"/>
      <c r="AF126" s="994">
        <v>112712</v>
      </c>
      <c r="AG126" s="992"/>
      <c r="AH126" s="992"/>
      <c r="AI126" s="992"/>
      <c r="AJ126" s="993"/>
      <c r="AK126" s="994">
        <v>67635</v>
      </c>
      <c r="AL126" s="992"/>
      <c r="AM126" s="992"/>
      <c r="AN126" s="992"/>
      <c r="AO126" s="993"/>
      <c r="AP126" s="995">
        <v>0.1</v>
      </c>
      <c r="AQ126" s="996"/>
      <c r="AR126" s="996"/>
      <c r="AS126" s="996"/>
      <c r="AT126" s="997"/>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6"/>
      <c r="CL126" s="1043"/>
      <c r="CM126" s="1043"/>
      <c r="CN126" s="1043"/>
      <c r="CO126" s="1044"/>
      <c r="CP126" s="955" t="s">
        <v>481</v>
      </c>
      <c r="CQ126" s="956"/>
      <c r="CR126" s="956"/>
      <c r="CS126" s="956"/>
      <c r="CT126" s="956"/>
      <c r="CU126" s="956"/>
      <c r="CV126" s="956"/>
      <c r="CW126" s="956"/>
      <c r="CX126" s="956"/>
      <c r="CY126" s="956"/>
      <c r="CZ126" s="956"/>
      <c r="DA126" s="956"/>
      <c r="DB126" s="956"/>
      <c r="DC126" s="956"/>
      <c r="DD126" s="956"/>
      <c r="DE126" s="956"/>
      <c r="DF126" s="957"/>
      <c r="DG126" s="958" t="s">
        <v>236</v>
      </c>
      <c r="DH126" s="959"/>
      <c r="DI126" s="959"/>
      <c r="DJ126" s="959"/>
      <c r="DK126" s="959"/>
      <c r="DL126" s="959" t="s">
        <v>236</v>
      </c>
      <c r="DM126" s="959"/>
      <c r="DN126" s="959"/>
      <c r="DO126" s="959"/>
      <c r="DP126" s="959"/>
      <c r="DQ126" s="959" t="s">
        <v>236</v>
      </c>
      <c r="DR126" s="959"/>
      <c r="DS126" s="959"/>
      <c r="DT126" s="959"/>
      <c r="DU126" s="959"/>
      <c r="DV126" s="960" t="s">
        <v>236</v>
      </c>
      <c r="DW126" s="960"/>
      <c r="DX126" s="960"/>
      <c r="DY126" s="960"/>
      <c r="DZ126" s="961"/>
    </row>
    <row r="127" spans="1:130" s="226" customFormat="1" ht="26.25" customHeight="1" x14ac:dyDescent="0.15">
      <c r="A127" s="1091"/>
      <c r="B127" s="984"/>
      <c r="C127" s="1006" t="s">
        <v>482</v>
      </c>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998"/>
      <c r="Z127" s="999"/>
      <c r="AA127" s="991">
        <v>45184</v>
      </c>
      <c r="AB127" s="992"/>
      <c r="AC127" s="992"/>
      <c r="AD127" s="992"/>
      <c r="AE127" s="993"/>
      <c r="AF127" s="994">
        <v>16232</v>
      </c>
      <c r="AG127" s="992"/>
      <c r="AH127" s="992"/>
      <c r="AI127" s="992"/>
      <c r="AJ127" s="993"/>
      <c r="AK127" s="994">
        <v>34539</v>
      </c>
      <c r="AL127" s="992"/>
      <c r="AM127" s="992"/>
      <c r="AN127" s="992"/>
      <c r="AO127" s="993"/>
      <c r="AP127" s="995">
        <v>0</v>
      </c>
      <c r="AQ127" s="996"/>
      <c r="AR127" s="996"/>
      <c r="AS127" s="996"/>
      <c r="AT127" s="997"/>
      <c r="AU127" s="228"/>
      <c r="AV127" s="228"/>
      <c r="AW127" s="228"/>
      <c r="AX127" s="1064" t="s">
        <v>483</v>
      </c>
      <c r="AY127" s="1065"/>
      <c r="AZ127" s="1065"/>
      <c r="BA127" s="1065"/>
      <c r="BB127" s="1065"/>
      <c r="BC127" s="1065"/>
      <c r="BD127" s="1065"/>
      <c r="BE127" s="1066"/>
      <c r="BF127" s="1067" t="s">
        <v>484</v>
      </c>
      <c r="BG127" s="1065"/>
      <c r="BH127" s="1065"/>
      <c r="BI127" s="1065"/>
      <c r="BJ127" s="1065"/>
      <c r="BK127" s="1065"/>
      <c r="BL127" s="1066"/>
      <c r="BM127" s="1067" t="s">
        <v>485</v>
      </c>
      <c r="BN127" s="1065"/>
      <c r="BO127" s="1065"/>
      <c r="BP127" s="1065"/>
      <c r="BQ127" s="1065"/>
      <c r="BR127" s="1065"/>
      <c r="BS127" s="1066"/>
      <c r="BT127" s="1067" t="s">
        <v>486</v>
      </c>
      <c r="BU127" s="1065"/>
      <c r="BV127" s="1065"/>
      <c r="BW127" s="1065"/>
      <c r="BX127" s="1065"/>
      <c r="BY127" s="1065"/>
      <c r="BZ127" s="1088"/>
      <c r="CA127" s="228"/>
      <c r="CB127" s="228"/>
      <c r="CC127" s="228"/>
      <c r="CD127" s="251"/>
      <c r="CE127" s="251"/>
      <c r="CF127" s="251"/>
      <c r="CG127" s="228"/>
      <c r="CH127" s="228"/>
      <c r="CI127" s="228"/>
      <c r="CJ127" s="250"/>
      <c r="CK127" s="1056"/>
      <c r="CL127" s="1043"/>
      <c r="CM127" s="1043"/>
      <c r="CN127" s="1043"/>
      <c r="CO127" s="1044"/>
      <c r="CP127" s="955" t="s">
        <v>487</v>
      </c>
      <c r="CQ127" s="956"/>
      <c r="CR127" s="956"/>
      <c r="CS127" s="956"/>
      <c r="CT127" s="956"/>
      <c r="CU127" s="956"/>
      <c r="CV127" s="956"/>
      <c r="CW127" s="956"/>
      <c r="CX127" s="956"/>
      <c r="CY127" s="956"/>
      <c r="CZ127" s="956"/>
      <c r="DA127" s="956"/>
      <c r="DB127" s="956"/>
      <c r="DC127" s="956"/>
      <c r="DD127" s="956"/>
      <c r="DE127" s="956"/>
      <c r="DF127" s="957"/>
      <c r="DG127" s="958" t="s">
        <v>236</v>
      </c>
      <c r="DH127" s="959"/>
      <c r="DI127" s="959"/>
      <c r="DJ127" s="959"/>
      <c r="DK127" s="959"/>
      <c r="DL127" s="959" t="s">
        <v>236</v>
      </c>
      <c r="DM127" s="959"/>
      <c r="DN127" s="959"/>
      <c r="DO127" s="959"/>
      <c r="DP127" s="959"/>
      <c r="DQ127" s="959" t="s">
        <v>236</v>
      </c>
      <c r="DR127" s="959"/>
      <c r="DS127" s="959"/>
      <c r="DT127" s="959"/>
      <c r="DU127" s="959"/>
      <c r="DV127" s="960" t="s">
        <v>236</v>
      </c>
      <c r="DW127" s="960"/>
      <c r="DX127" s="960"/>
      <c r="DY127" s="960"/>
      <c r="DZ127" s="961"/>
    </row>
    <row r="128" spans="1:130" s="226" customFormat="1" ht="26.25" customHeight="1" thickBot="1" x14ac:dyDescent="0.2">
      <c r="A128" s="1074" t="s">
        <v>488</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489</v>
      </c>
      <c r="X128" s="1076"/>
      <c r="Y128" s="1076"/>
      <c r="Z128" s="1077"/>
      <c r="AA128" s="1078">
        <v>3775701</v>
      </c>
      <c r="AB128" s="1079"/>
      <c r="AC128" s="1079"/>
      <c r="AD128" s="1079"/>
      <c r="AE128" s="1080"/>
      <c r="AF128" s="1081">
        <v>3940806</v>
      </c>
      <c r="AG128" s="1079"/>
      <c r="AH128" s="1079"/>
      <c r="AI128" s="1079"/>
      <c r="AJ128" s="1080"/>
      <c r="AK128" s="1081">
        <v>3967129</v>
      </c>
      <c r="AL128" s="1079"/>
      <c r="AM128" s="1079"/>
      <c r="AN128" s="1079"/>
      <c r="AO128" s="1080"/>
      <c r="AP128" s="1082"/>
      <c r="AQ128" s="1083"/>
      <c r="AR128" s="1083"/>
      <c r="AS128" s="1083"/>
      <c r="AT128" s="1084"/>
      <c r="AU128" s="228"/>
      <c r="AV128" s="228"/>
      <c r="AW128" s="228"/>
      <c r="AX128" s="929" t="s">
        <v>490</v>
      </c>
      <c r="AY128" s="930"/>
      <c r="AZ128" s="930"/>
      <c r="BA128" s="930"/>
      <c r="BB128" s="930"/>
      <c r="BC128" s="930"/>
      <c r="BD128" s="930"/>
      <c r="BE128" s="931"/>
      <c r="BF128" s="1085" t="s">
        <v>389</v>
      </c>
      <c r="BG128" s="1086"/>
      <c r="BH128" s="1086"/>
      <c r="BI128" s="1086"/>
      <c r="BJ128" s="1086"/>
      <c r="BK128" s="1086"/>
      <c r="BL128" s="1087"/>
      <c r="BM128" s="1085">
        <v>11.25</v>
      </c>
      <c r="BN128" s="1086"/>
      <c r="BO128" s="1086"/>
      <c r="BP128" s="1086"/>
      <c r="BQ128" s="1086"/>
      <c r="BR128" s="1086"/>
      <c r="BS128" s="1087"/>
      <c r="BT128" s="1085">
        <v>20</v>
      </c>
      <c r="BU128" s="1086"/>
      <c r="BV128" s="1086"/>
      <c r="BW128" s="1086"/>
      <c r="BX128" s="1086"/>
      <c r="BY128" s="1086"/>
      <c r="BZ128" s="1109"/>
      <c r="CA128" s="251"/>
      <c r="CB128" s="251"/>
      <c r="CC128" s="251"/>
      <c r="CD128" s="251"/>
      <c r="CE128" s="251"/>
      <c r="CF128" s="251"/>
      <c r="CG128" s="228"/>
      <c r="CH128" s="228"/>
      <c r="CI128" s="228"/>
      <c r="CJ128" s="250"/>
      <c r="CK128" s="1057"/>
      <c r="CL128" s="1058"/>
      <c r="CM128" s="1058"/>
      <c r="CN128" s="1058"/>
      <c r="CO128" s="1059"/>
      <c r="CP128" s="1068" t="s">
        <v>491</v>
      </c>
      <c r="CQ128" s="754"/>
      <c r="CR128" s="754"/>
      <c r="CS128" s="754"/>
      <c r="CT128" s="754"/>
      <c r="CU128" s="754"/>
      <c r="CV128" s="754"/>
      <c r="CW128" s="754"/>
      <c r="CX128" s="754"/>
      <c r="CY128" s="754"/>
      <c r="CZ128" s="754"/>
      <c r="DA128" s="754"/>
      <c r="DB128" s="754"/>
      <c r="DC128" s="754"/>
      <c r="DD128" s="754"/>
      <c r="DE128" s="754"/>
      <c r="DF128" s="1069"/>
      <c r="DG128" s="1070">
        <v>156801</v>
      </c>
      <c r="DH128" s="1071"/>
      <c r="DI128" s="1071"/>
      <c r="DJ128" s="1071"/>
      <c r="DK128" s="1071"/>
      <c r="DL128" s="1071">
        <v>128153</v>
      </c>
      <c r="DM128" s="1071"/>
      <c r="DN128" s="1071"/>
      <c r="DO128" s="1071"/>
      <c r="DP128" s="1071"/>
      <c r="DQ128" s="1071">
        <v>137280</v>
      </c>
      <c r="DR128" s="1071"/>
      <c r="DS128" s="1071"/>
      <c r="DT128" s="1071"/>
      <c r="DU128" s="1071"/>
      <c r="DV128" s="1072">
        <v>0.1</v>
      </c>
      <c r="DW128" s="1072"/>
      <c r="DX128" s="1072"/>
      <c r="DY128" s="1072"/>
      <c r="DZ128" s="1073"/>
    </row>
    <row r="129" spans="1:131" s="226" customFormat="1" ht="26.25" customHeight="1" x14ac:dyDescent="0.15">
      <c r="A129" s="967" t="s">
        <v>107</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103" t="s">
        <v>492</v>
      </c>
      <c r="X129" s="1104"/>
      <c r="Y129" s="1104"/>
      <c r="Z129" s="1105"/>
      <c r="AA129" s="991">
        <v>106994822</v>
      </c>
      <c r="AB129" s="992"/>
      <c r="AC129" s="992"/>
      <c r="AD129" s="992"/>
      <c r="AE129" s="993"/>
      <c r="AF129" s="994">
        <v>111246341</v>
      </c>
      <c r="AG129" s="992"/>
      <c r="AH129" s="992"/>
      <c r="AI129" s="992"/>
      <c r="AJ129" s="993"/>
      <c r="AK129" s="994">
        <v>116122915</v>
      </c>
      <c r="AL129" s="992"/>
      <c r="AM129" s="992"/>
      <c r="AN129" s="992"/>
      <c r="AO129" s="993"/>
      <c r="AP129" s="1106"/>
      <c r="AQ129" s="1107"/>
      <c r="AR129" s="1107"/>
      <c r="AS129" s="1107"/>
      <c r="AT129" s="1108"/>
      <c r="AU129" s="229"/>
      <c r="AV129" s="229"/>
      <c r="AW129" s="229"/>
      <c r="AX129" s="1098" t="s">
        <v>493</v>
      </c>
      <c r="AY129" s="956"/>
      <c r="AZ129" s="956"/>
      <c r="BA129" s="956"/>
      <c r="BB129" s="956"/>
      <c r="BC129" s="956"/>
      <c r="BD129" s="956"/>
      <c r="BE129" s="957"/>
      <c r="BF129" s="1099" t="s">
        <v>236</v>
      </c>
      <c r="BG129" s="1100"/>
      <c r="BH129" s="1100"/>
      <c r="BI129" s="1100"/>
      <c r="BJ129" s="1100"/>
      <c r="BK129" s="1100"/>
      <c r="BL129" s="1101"/>
      <c r="BM129" s="1099">
        <v>16.25</v>
      </c>
      <c r="BN129" s="1100"/>
      <c r="BO129" s="1100"/>
      <c r="BP129" s="1100"/>
      <c r="BQ129" s="1100"/>
      <c r="BR129" s="1100"/>
      <c r="BS129" s="1101"/>
      <c r="BT129" s="1099">
        <v>30</v>
      </c>
      <c r="BU129" s="1100"/>
      <c r="BV129" s="1100"/>
      <c r="BW129" s="1100"/>
      <c r="BX129" s="1100"/>
      <c r="BY129" s="1100"/>
      <c r="BZ129" s="11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7" t="s">
        <v>494</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103" t="s">
        <v>495</v>
      </c>
      <c r="X130" s="1104"/>
      <c r="Y130" s="1104"/>
      <c r="Z130" s="1105"/>
      <c r="AA130" s="991">
        <v>16453531</v>
      </c>
      <c r="AB130" s="992"/>
      <c r="AC130" s="992"/>
      <c r="AD130" s="992"/>
      <c r="AE130" s="993"/>
      <c r="AF130" s="994">
        <v>17845558</v>
      </c>
      <c r="AG130" s="992"/>
      <c r="AH130" s="992"/>
      <c r="AI130" s="992"/>
      <c r="AJ130" s="993"/>
      <c r="AK130" s="994">
        <v>17742468</v>
      </c>
      <c r="AL130" s="992"/>
      <c r="AM130" s="992"/>
      <c r="AN130" s="992"/>
      <c r="AO130" s="993"/>
      <c r="AP130" s="1106"/>
      <c r="AQ130" s="1107"/>
      <c r="AR130" s="1107"/>
      <c r="AS130" s="1107"/>
      <c r="AT130" s="1108"/>
      <c r="AU130" s="229"/>
      <c r="AV130" s="229"/>
      <c r="AW130" s="229"/>
      <c r="AX130" s="1098" t="s">
        <v>496</v>
      </c>
      <c r="AY130" s="956"/>
      <c r="AZ130" s="956"/>
      <c r="BA130" s="956"/>
      <c r="BB130" s="956"/>
      <c r="BC130" s="956"/>
      <c r="BD130" s="956"/>
      <c r="BE130" s="957"/>
      <c r="BF130" s="1134">
        <v>2.9</v>
      </c>
      <c r="BG130" s="1135"/>
      <c r="BH130" s="1135"/>
      <c r="BI130" s="1135"/>
      <c r="BJ130" s="1135"/>
      <c r="BK130" s="1135"/>
      <c r="BL130" s="1136"/>
      <c r="BM130" s="1134">
        <v>25</v>
      </c>
      <c r="BN130" s="1135"/>
      <c r="BO130" s="1135"/>
      <c r="BP130" s="1135"/>
      <c r="BQ130" s="1135"/>
      <c r="BR130" s="1135"/>
      <c r="BS130" s="1136"/>
      <c r="BT130" s="1134">
        <v>35</v>
      </c>
      <c r="BU130" s="1135"/>
      <c r="BV130" s="1135"/>
      <c r="BW130" s="1135"/>
      <c r="BX130" s="1135"/>
      <c r="BY130" s="1135"/>
      <c r="BZ130" s="113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497</v>
      </c>
      <c r="X131" s="1141"/>
      <c r="Y131" s="1141"/>
      <c r="Z131" s="1142"/>
      <c r="AA131" s="1037">
        <v>90541291</v>
      </c>
      <c r="AB131" s="1019"/>
      <c r="AC131" s="1019"/>
      <c r="AD131" s="1019"/>
      <c r="AE131" s="1020"/>
      <c r="AF131" s="1018">
        <v>93400783</v>
      </c>
      <c r="AG131" s="1019"/>
      <c r="AH131" s="1019"/>
      <c r="AI131" s="1019"/>
      <c r="AJ131" s="1020"/>
      <c r="AK131" s="1018">
        <v>98380447</v>
      </c>
      <c r="AL131" s="1019"/>
      <c r="AM131" s="1019"/>
      <c r="AN131" s="1019"/>
      <c r="AO131" s="1020"/>
      <c r="AP131" s="1143"/>
      <c r="AQ131" s="1144"/>
      <c r="AR131" s="1144"/>
      <c r="AS131" s="1144"/>
      <c r="AT131" s="1145"/>
      <c r="AU131" s="229"/>
      <c r="AV131" s="229"/>
      <c r="AW131" s="229"/>
      <c r="AX131" s="1116" t="s">
        <v>498</v>
      </c>
      <c r="AY131" s="754"/>
      <c r="AZ131" s="754"/>
      <c r="BA131" s="754"/>
      <c r="BB131" s="754"/>
      <c r="BC131" s="754"/>
      <c r="BD131" s="754"/>
      <c r="BE131" s="1069"/>
      <c r="BF131" s="1117">
        <v>3.3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23" t="s">
        <v>499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500</v>
      </c>
      <c r="W132" s="1127"/>
      <c r="X132" s="1127"/>
      <c r="Y132" s="1127"/>
      <c r="Z132" s="1128"/>
      <c r="AA132" s="1129">
        <v>4.0543822159999996</v>
      </c>
      <c r="AB132" s="1130"/>
      <c r="AC132" s="1130"/>
      <c r="AD132" s="1130"/>
      <c r="AE132" s="1131"/>
      <c r="AF132" s="1132">
        <v>2.0699558800000002</v>
      </c>
      <c r="AG132" s="1130"/>
      <c r="AH132" s="1130"/>
      <c r="AI132" s="1130"/>
      <c r="AJ132" s="1131"/>
      <c r="AK132" s="1132">
        <v>2.6078810149999998</v>
      </c>
      <c r="AL132" s="1130"/>
      <c r="AM132" s="1130"/>
      <c r="AN132" s="1130"/>
      <c r="AO132" s="1131"/>
      <c r="AP132" s="1034"/>
      <c r="AQ132" s="1035"/>
      <c r="AR132" s="1035"/>
      <c r="AS132" s="1035"/>
      <c r="AT132" s="1133"/>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501</v>
      </c>
      <c r="W133" s="1110"/>
      <c r="X133" s="1110"/>
      <c r="Y133" s="1110"/>
      <c r="Z133" s="1111"/>
      <c r="AA133" s="1112">
        <v>4.7</v>
      </c>
      <c r="AB133" s="1113"/>
      <c r="AC133" s="1113"/>
      <c r="AD133" s="1113"/>
      <c r="AE133" s="1114"/>
      <c r="AF133" s="1112">
        <v>3.7</v>
      </c>
      <c r="AG133" s="1113"/>
      <c r="AH133" s="1113"/>
      <c r="AI133" s="1113"/>
      <c r="AJ133" s="1114"/>
      <c r="AK133" s="1112">
        <v>2.9</v>
      </c>
      <c r="AL133" s="1113"/>
      <c r="AM133" s="1113"/>
      <c r="AN133" s="1113"/>
      <c r="AO133" s="1114"/>
      <c r="AP133" s="1061"/>
      <c r="AQ133" s="1062"/>
      <c r="AR133" s="1062"/>
      <c r="AS133" s="1062"/>
      <c r="AT133" s="1115"/>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B5+n48eppN5xYbBLhAz7W15+rWOUC0mfRAAA0HuFaQc4aatcQgX/J522l2X4x8SXC+MyfMVu1up5JKoaPfVRIA==" saltValue="rW1KYtl/T6JCg1gz8So2Q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2" zoomScale="85" zoomScaleNormal="85" zoomScaleSheetLayoutView="85" workbookViewId="0">
      <selection activeCell="BA27" sqref="BA27"/>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pvWtJ36p9GzqxhoBrfkqcpWKAk74ASZmMBsgf74h9k9zZQ0xpBr30ASVhuZC8qZTKyspitIm8RY53MMBEbHFg==" saltValue="lahT6La9/k1jmNY1YmiW+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D19"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505</v>
      </c>
      <c r="AP7" s="268"/>
      <c r="AQ7" s="269" t="s">
        <v>506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507</v>
      </c>
      <c r="AQ8" s="275" t="s">
        <v>508</v>
      </c>
      <c r="AR8" s="276" t="s">
        <v>509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9" t="s">
        <v>510</v>
      </c>
      <c r="AL9" s="1150"/>
      <c r="AM9" s="1150"/>
      <c r="AN9" s="1151"/>
      <c r="AO9" s="277">
        <v>29304190</v>
      </c>
      <c r="AP9" s="277">
        <v>61068</v>
      </c>
      <c r="AQ9" s="278">
        <v>62943</v>
      </c>
      <c r="AR9" s="279">
        <v>-3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9" t="s">
        <v>511</v>
      </c>
      <c r="AL10" s="1150"/>
      <c r="AM10" s="1150"/>
      <c r="AN10" s="1151"/>
      <c r="AO10" s="280">
        <v>71509</v>
      </c>
      <c r="AP10" s="280">
        <v>149</v>
      </c>
      <c r="AQ10" s="281">
        <v>1681</v>
      </c>
      <c r="AR10" s="282">
        <v>-91.1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9" t="s">
        <v>512</v>
      </c>
      <c r="AL11" s="1150"/>
      <c r="AM11" s="1150"/>
      <c r="AN11" s="1151"/>
      <c r="AO11" s="280">
        <v>295234</v>
      </c>
      <c r="AP11" s="280">
        <v>615</v>
      </c>
      <c r="AQ11" s="281">
        <v>656</v>
      </c>
      <c r="AR11" s="282">
        <v>-6.3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9" t="s">
        <v>513</v>
      </c>
      <c r="AL12" s="1150"/>
      <c r="AM12" s="1150"/>
      <c r="AN12" s="1151"/>
      <c r="AO12" s="280" t="s">
        <v>514</v>
      </c>
      <c r="AP12" s="280" t="s">
        <v>514</v>
      </c>
      <c r="AQ12" s="281">
        <v>24</v>
      </c>
      <c r="AR12" s="282" t="s">
        <v>514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9" t="s">
        <v>515</v>
      </c>
      <c r="AL13" s="1150"/>
      <c r="AM13" s="1150"/>
      <c r="AN13" s="1151"/>
      <c r="AO13" s="280">
        <v>721796</v>
      </c>
      <c r="AP13" s="280">
        <v>1504</v>
      </c>
      <c r="AQ13" s="281">
        <v>1968</v>
      </c>
      <c r="AR13" s="282">
        <v>-23.6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9" t="s">
        <v>516</v>
      </c>
      <c r="AL14" s="1150"/>
      <c r="AM14" s="1150"/>
      <c r="AN14" s="1151"/>
      <c r="AO14" s="280">
        <v>381123</v>
      </c>
      <c r="AP14" s="280">
        <v>794</v>
      </c>
      <c r="AQ14" s="281">
        <v>1222</v>
      </c>
      <c r="AR14" s="282">
        <v>-35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52" t="s">
        <v>517</v>
      </c>
      <c r="AL15" s="1153"/>
      <c r="AM15" s="1153"/>
      <c r="AN15" s="1154"/>
      <c r="AO15" s="280">
        <v>-1184571</v>
      </c>
      <c r="AP15" s="280">
        <v>-2469</v>
      </c>
      <c r="AQ15" s="281">
        <v>-3725</v>
      </c>
      <c r="AR15" s="282">
        <v>-33.700000000000003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52" t="s">
        <v>184</v>
      </c>
      <c r="AL16" s="1153"/>
      <c r="AM16" s="1153"/>
      <c r="AN16" s="1154"/>
      <c r="AO16" s="280">
        <v>29589281</v>
      </c>
      <c r="AP16" s="280">
        <v>61662</v>
      </c>
      <c r="AQ16" s="281">
        <v>64768</v>
      </c>
      <c r="AR16" s="282">
        <v>-4.8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519</v>
      </c>
      <c r="AP20" s="289" t="s">
        <v>520</v>
      </c>
      <c r="AQ20" s="290" t="s">
        <v>521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5" t="s">
        <v>522</v>
      </c>
      <c r="AL21" s="1156"/>
      <c r="AM21" s="1156"/>
      <c r="AN21" s="1157"/>
      <c r="AO21" s="293">
        <v>6.2</v>
      </c>
      <c r="AP21" s="294">
        <v>6.41</v>
      </c>
      <c r="AQ21" s="295">
        <v>-0.21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5" t="s">
        <v>523</v>
      </c>
      <c r="AL22" s="1156"/>
      <c r="AM22" s="1156"/>
      <c r="AN22" s="1157"/>
      <c r="AO22" s="298">
        <v>101.3</v>
      </c>
      <c r="AP22" s="299">
        <v>99.7</v>
      </c>
      <c r="AQ22" s="300">
        <v>1.6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6" t="s">
        <v>524</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c r="AT26" s="263"/>
    </row>
    <row r="27" spans="1:46" x14ac:dyDescent="0.15">
      <c r="A27" s="305"/>
      <c r="AO27" s="258"/>
      <c r="AP27" s="258"/>
      <c r="AQ27" s="258"/>
      <c r="AR27" s="258"/>
      <c r="AS27" s="258"/>
      <c r="AT27" s="258"/>
    </row>
    <row r="28" spans="1:46" ht="17.25" x14ac:dyDescent="0.15">
      <c r="A28" s="259" t="s">
        <v>525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505</v>
      </c>
      <c r="AP30" s="268"/>
      <c r="AQ30" s="269" t="s">
        <v>506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507</v>
      </c>
      <c r="AQ31" s="275" t="s">
        <v>508</v>
      </c>
      <c r="AR31" s="276" t="s">
        <v>509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63" t="s">
        <v>527</v>
      </c>
      <c r="AL32" s="1164"/>
      <c r="AM32" s="1164"/>
      <c r="AN32" s="1165"/>
      <c r="AO32" s="308">
        <v>16825894</v>
      </c>
      <c r="AP32" s="308">
        <v>35064</v>
      </c>
      <c r="AQ32" s="309">
        <v>36898</v>
      </c>
      <c r="AR32" s="310">
        <v>-5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63" t="s">
        <v>528</v>
      </c>
      <c r="AL33" s="1164"/>
      <c r="AM33" s="1164"/>
      <c r="AN33" s="1165"/>
      <c r="AO33" s="308">
        <v>27074</v>
      </c>
      <c r="AP33" s="308">
        <v>56</v>
      </c>
      <c r="AQ33" s="309">
        <v>2</v>
      </c>
      <c r="AR33" s="310">
        <v>2700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63" t="s">
        <v>529</v>
      </c>
      <c r="AL34" s="1164"/>
      <c r="AM34" s="1164"/>
      <c r="AN34" s="1165"/>
      <c r="AO34" s="308">
        <v>606667</v>
      </c>
      <c r="AP34" s="308">
        <v>1264</v>
      </c>
      <c r="AQ34" s="309">
        <v>63</v>
      </c>
      <c r="AR34" s="310">
        <v>1906.3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63" t="s">
        <v>530</v>
      </c>
      <c r="AL35" s="1164"/>
      <c r="AM35" s="1164"/>
      <c r="AN35" s="1165"/>
      <c r="AO35" s="308">
        <v>6683628</v>
      </c>
      <c r="AP35" s="308">
        <v>13928</v>
      </c>
      <c r="AQ35" s="309">
        <v>8350</v>
      </c>
      <c r="AR35" s="310">
        <v>66.8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63" t="s">
        <v>531</v>
      </c>
      <c r="AL36" s="1164"/>
      <c r="AM36" s="1164"/>
      <c r="AN36" s="1165"/>
      <c r="AO36" s="308">
        <v>29778</v>
      </c>
      <c r="AP36" s="308">
        <v>62</v>
      </c>
      <c r="AQ36" s="309">
        <v>436</v>
      </c>
      <c r="AR36" s="310">
        <v>-85.8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63" t="s">
        <v>532</v>
      </c>
      <c r="AL37" s="1164"/>
      <c r="AM37" s="1164"/>
      <c r="AN37" s="1165"/>
      <c r="AO37" s="308">
        <v>102174</v>
      </c>
      <c r="AP37" s="308">
        <v>213</v>
      </c>
      <c r="AQ37" s="309">
        <v>641</v>
      </c>
      <c r="AR37" s="310">
        <v>-66.8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6" t="s">
        <v>533</v>
      </c>
      <c r="AL38" s="1167"/>
      <c r="AM38" s="1167"/>
      <c r="AN38" s="1168"/>
      <c r="AO38" s="311">
        <v>27</v>
      </c>
      <c r="AP38" s="311">
        <v>0</v>
      </c>
      <c r="AQ38" s="312">
        <v>1</v>
      </c>
      <c r="AR38" s="300">
        <v>-100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6" t="s">
        <v>534</v>
      </c>
      <c r="AL39" s="1167"/>
      <c r="AM39" s="1167"/>
      <c r="AN39" s="1168"/>
      <c r="AO39" s="308">
        <v>-3967129</v>
      </c>
      <c r="AP39" s="308">
        <v>-8267</v>
      </c>
      <c r="AQ39" s="309">
        <v>-7817</v>
      </c>
      <c r="AR39" s="310">
        <v>5.8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63" t="s">
        <v>535</v>
      </c>
      <c r="AL40" s="1164"/>
      <c r="AM40" s="1164"/>
      <c r="AN40" s="1165"/>
      <c r="AO40" s="308">
        <v>-17742468</v>
      </c>
      <c r="AP40" s="308">
        <v>-36974</v>
      </c>
      <c r="AQ40" s="309">
        <v>-28299</v>
      </c>
      <c r="AR40" s="310">
        <v>30.7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9" t="s">
        <v>296</v>
      </c>
      <c r="AL41" s="1170"/>
      <c r="AM41" s="1170"/>
      <c r="AN41" s="1171"/>
      <c r="AO41" s="308">
        <v>2565645</v>
      </c>
      <c r="AP41" s="308">
        <v>5347</v>
      </c>
      <c r="AQ41" s="309">
        <v>10277</v>
      </c>
      <c r="AR41" s="310">
        <v>-48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8" t="s">
        <v>505</v>
      </c>
      <c r="AN49" s="1160" t="s">
        <v>539</v>
      </c>
      <c r="AO49" s="1161"/>
      <c r="AP49" s="1161"/>
      <c r="AQ49" s="1161"/>
      <c r="AR49" s="116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9"/>
      <c r="AN50" s="324" t="s">
        <v>540</v>
      </c>
      <c r="AO50" s="325" t="s">
        <v>541</v>
      </c>
      <c r="AP50" s="326" t="s">
        <v>542</v>
      </c>
      <c r="AQ50" s="327" t="s">
        <v>543</v>
      </c>
      <c r="AR50" s="328" t="s">
        <v>544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545</v>
      </c>
      <c r="AL51" s="321"/>
      <c r="AM51" s="329">
        <v>14814154</v>
      </c>
      <c r="AN51" s="330">
        <v>30614</v>
      </c>
      <c r="AO51" s="331">
        <v>-11.8</v>
      </c>
      <c r="AP51" s="332">
        <v>48088</v>
      </c>
      <c r="AQ51" s="333">
        <v>3.6</v>
      </c>
      <c r="AR51" s="334">
        <v>-15.4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546</v>
      </c>
      <c r="AM52" s="337">
        <v>8675543</v>
      </c>
      <c r="AN52" s="338">
        <v>17928</v>
      </c>
      <c r="AO52" s="339">
        <v>-17.899999999999999</v>
      </c>
      <c r="AP52" s="340">
        <v>25183</v>
      </c>
      <c r="AQ52" s="341">
        <v>-4.3</v>
      </c>
      <c r="AR52" s="342">
        <v>-13.6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547</v>
      </c>
      <c r="AL53" s="321"/>
      <c r="AM53" s="329">
        <v>24771305</v>
      </c>
      <c r="AN53" s="330">
        <v>51335</v>
      </c>
      <c r="AO53" s="331">
        <v>67.7</v>
      </c>
      <c r="AP53" s="332">
        <v>46457</v>
      </c>
      <c r="AQ53" s="333">
        <v>-3.4</v>
      </c>
      <c r="AR53" s="334">
        <v>71.099999999999994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546</v>
      </c>
      <c r="AM54" s="337">
        <v>11505471</v>
      </c>
      <c r="AN54" s="338">
        <v>23844</v>
      </c>
      <c r="AO54" s="339">
        <v>33</v>
      </c>
      <c r="AP54" s="340">
        <v>24020</v>
      </c>
      <c r="AQ54" s="341">
        <v>-4.5999999999999996</v>
      </c>
      <c r="AR54" s="342">
        <v>37.6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548</v>
      </c>
      <c r="AL55" s="321"/>
      <c r="AM55" s="329">
        <v>22088204</v>
      </c>
      <c r="AN55" s="330">
        <v>45802</v>
      </c>
      <c r="AO55" s="331">
        <v>-10.8</v>
      </c>
      <c r="AP55" s="332">
        <v>51849</v>
      </c>
      <c r="AQ55" s="333">
        <v>11.6</v>
      </c>
      <c r="AR55" s="334">
        <v>-22.4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546</v>
      </c>
      <c r="AM56" s="337">
        <v>11675540</v>
      </c>
      <c r="AN56" s="338">
        <v>24211</v>
      </c>
      <c r="AO56" s="339">
        <v>1.5</v>
      </c>
      <c r="AP56" s="340">
        <v>26326</v>
      </c>
      <c r="AQ56" s="341">
        <v>9.6</v>
      </c>
      <c r="AR56" s="342">
        <v>-8.1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549</v>
      </c>
      <c r="AL57" s="321"/>
      <c r="AM57" s="329">
        <v>25129104</v>
      </c>
      <c r="AN57" s="330">
        <v>52185</v>
      </c>
      <c r="AO57" s="331">
        <v>13.9</v>
      </c>
      <c r="AP57" s="332">
        <v>52191</v>
      </c>
      <c r="AQ57" s="333">
        <v>0.7</v>
      </c>
      <c r="AR57" s="334">
        <v>13.2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546</v>
      </c>
      <c r="AM58" s="337">
        <v>12402973</v>
      </c>
      <c r="AN58" s="338">
        <v>25757</v>
      </c>
      <c r="AO58" s="339">
        <v>6.4</v>
      </c>
      <c r="AP58" s="340">
        <v>26807</v>
      </c>
      <c r="AQ58" s="341">
        <v>1.8</v>
      </c>
      <c r="AR58" s="342">
        <v>4.5999999999999996</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550</v>
      </c>
      <c r="AL59" s="321"/>
      <c r="AM59" s="329">
        <v>17939784</v>
      </c>
      <c r="AN59" s="330">
        <v>37385</v>
      </c>
      <c r="AO59" s="331">
        <v>-28.4</v>
      </c>
      <c r="AP59" s="332">
        <v>48105</v>
      </c>
      <c r="AQ59" s="333">
        <v>-7.8</v>
      </c>
      <c r="AR59" s="334">
        <v>-20.6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546</v>
      </c>
      <c r="AM60" s="337">
        <v>8528596</v>
      </c>
      <c r="AN60" s="338">
        <v>17773</v>
      </c>
      <c r="AO60" s="339">
        <v>-31</v>
      </c>
      <c r="AP60" s="340">
        <v>24072</v>
      </c>
      <c r="AQ60" s="341">
        <v>-10.199999999999999</v>
      </c>
      <c r="AR60" s="342">
        <v>-20.8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551</v>
      </c>
      <c r="AL61" s="343"/>
      <c r="AM61" s="344">
        <v>20948510</v>
      </c>
      <c r="AN61" s="345">
        <v>43464</v>
      </c>
      <c r="AO61" s="346">
        <v>6.1</v>
      </c>
      <c r="AP61" s="347">
        <v>49338</v>
      </c>
      <c r="AQ61" s="348">
        <v>0.9</v>
      </c>
      <c r="AR61" s="334">
        <v>5.2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546</v>
      </c>
      <c r="AM62" s="337">
        <v>10557625</v>
      </c>
      <c r="AN62" s="338">
        <v>21903</v>
      </c>
      <c r="AO62" s="339">
        <v>-1.6</v>
      </c>
      <c r="AP62" s="340">
        <v>25282</v>
      </c>
      <c r="AQ62" s="341">
        <v>-1.5</v>
      </c>
      <c r="AR62" s="342">
        <v>-0.1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aaz+WbViNcmv0xB2L4EeM+5oYgxwDjde6ljX2U7mPf/bC+dGiWYpV5y05YJPqg8f6pbQigcflkOirfXk22P4Zw==" saltValue="W+hnFcALSfCELRZX2z0W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K75" zoomScale="85" zoomScaleNormal="85" zoomScaleSheetLayoutView="55" workbookViewId="0">
      <selection activeCell="DS109" sqref="DS109"/>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553</v>
      </c>
    </row>
    <row r="120" spans="125:125" ht="13.5" hidden="1" customHeight="1" x14ac:dyDescent="0.15"/>
    <row r="121" spans="125:125" ht="13.5" hidden="1" customHeight="1" x14ac:dyDescent="0.15">
      <c r="DU121" s="255"/>
    </row>
  </sheetData>
  <sheetProtection algorithmName="SHA-512" hashValue="JPwIYntW/FwOKkHldIRVbfNWn5tun4IP6hge6H7KaGAaOHEkE1za+6tlpJswhIOJydcfgtqy/U3jIAjkMAmWjA==" saltValue="KKEin2wQgNOeC8WebaVc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L83" zoomScale="70" zoomScaleNormal="70" zoomScaleSheetLayoutView="55" workbookViewId="0">
      <selection activeCell="CV102" sqref="CV102"/>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554</v>
      </c>
    </row>
  </sheetData>
  <sheetProtection algorithmName="SHA-512" hashValue="59brsIFC/CtVIS6OZ5w/ra+awgeJTHcXtrPQGgydyPPTziH4ZKlC7d0dXWnIVym821nUUEuNNYezXR41cn6E9w==" saltValue="PGvQiDjrIz5qawL2Tr9zCg=="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37" zoomScale="85" zoomScaleNormal="85"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72" t="s">
        <v>3</v>
      </c>
      <c r="D47" s="1172"/>
      <c r="E47" s="1173"/>
      <c r="F47" s="11">
        <v>10.33</v>
      </c>
      <c r="G47" s="12">
        <v>8.58</v>
      </c>
      <c r="H47" s="12">
        <v>10.029999999999999</v>
      </c>
      <c r="I47" s="12">
        <v>11.13</v>
      </c>
      <c r="J47" s="13">
        <v>10.98</v>
      </c>
    </row>
    <row r="48" spans="2:10" ht="57.75" customHeight="1" x14ac:dyDescent="0.15">
      <c r="B48" s="14"/>
      <c r="C48" s="1174" t="s">
        <v>4</v>
      </c>
      <c r="D48" s="1174"/>
      <c r="E48" s="1175"/>
      <c r="F48" s="15">
        <v>3.93</v>
      </c>
      <c r="G48" s="16">
        <v>5.18</v>
      </c>
      <c r="H48" s="16">
        <v>5.91</v>
      </c>
      <c r="I48" s="16">
        <v>6.67</v>
      </c>
      <c r="J48" s="17">
        <v>8.11</v>
      </c>
    </row>
    <row r="49" spans="2:10" ht="57.75" customHeight="1" thickBot="1" x14ac:dyDescent="0.2">
      <c r="B49" s="18"/>
      <c r="C49" s="1176" t="s">
        <v>5</v>
      </c>
      <c r="D49" s="1176"/>
      <c r="E49" s="1177"/>
      <c r="F49" s="19">
        <v>1.54</v>
      </c>
      <c r="G49" s="20">
        <v>0.28000000000000003</v>
      </c>
      <c r="H49" s="20">
        <v>2.77</v>
      </c>
      <c r="I49" s="20">
        <v>3.15</v>
      </c>
      <c r="J49" s="21">
        <v>2.69</v>
      </c>
    </row>
    <row r="50" spans="2:10" x14ac:dyDescent="0.15"/>
  </sheetData>
  <sheetProtection algorithmName="SHA-512" hashValue="TFWkgkOTkqXalU1hZST401mRtxCmS3D6JqcSLRTNwRmhuTKGSrBPk8ky7e0zndWPSiHCcHeyQlhl5IvjiDcrMQ==" saltValue="vifQBBf5q3NKTbEmuUqk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40" zoomScale="85" zoomScaleNormal="85" zoomScaleSheetLayoutView="100" workbookViewId="0">
      <selection activeCell="M44" sqref="M4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84" t="s">
        <v>560</v>
      </c>
      <c r="D34" s="1184"/>
      <c r="E34" s="1185"/>
      <c r="F34" s="32">
        <v>12.8</v>
      </c>
      <c r="G34" s="33">
        <v>13.28</v>
      </c>
      <c r="H34" s="33">
        <v>14.71</v>
      </c>
      <c r="I34" s="33">
        <v>17.38</v>
      </c>
      <c r="J34" s="34">
        <v>21.2</v>
      </c>
      <c r="K34" s="22"/>
      <c r="L34" s="22"/>
      <c r="M34" s="22"/>
      <c r="N34" s="22"/>
      <c r="O34" s="22"/>
      <c r="P34" s="22"/>
    </row>
    <row r="35" spans="1:16" ht="39" customHeight="1" x14ac:dyDescent="0.15">
      <c r="A35" s="22"/>
      <c r="B35" s="35"/>
      <c r="C35" s="1178" t="s">
        <v>561</v>
      </c>
      <c r="D35" s="1179"/>
      <c r="E35" s="1180"/>
      <c r="F35" s="36">
        <v>4.92</v>
      </c>
      <c r="G35" s="37">
        <v>6.15</v>
      </c>
      <c r="H35" s="37">
        <v>6.88</v>
      </c>
      <c r="I35" s="37">
        <v>7.61</v>
      </c>
      <c r="J35" s="38">
        <v>8.1</v>
      </c>
      <c r="K35" s="22"/>
      <c r="L35" s="22"/>
      <c r="M35" s="22"/>
      <c r="N35" s="22"/>
      <c r="O35" s="22"/>
      <c r="P35" s="22"/>
    </row>
    <row r="36" spans="1:16" ht="39" customHeight="1" x14ac:dyDescent="0.15">
      <c r="A36" s="22"/>
      <c r="B36" s="35"/>
      <c r="C36" s="1178" t="s">
        <v>562</v>
      </c>
      <c r="D36" s="1179"/>
      <c r="E36" s="1180"/>
      <c r="F36" s="36">
        <v>4.91</v>
      </c>
      <c r="G36" s="37">
        <v>4.8</v>
      </c>
      <c r="H36" s="37">
        <v>5.37</v>
      </c>
      <c r="I36" s="37">
        <v>4.91</v>
      </c>
      <c r="J36" s="38">
        <v>4.83</v>
      </c>
      <c r="K36" s="22"/>
      <c r="L36" s="22"/>
      <c r="M36" s="22"/>
      <c r="N36" s="22"/>
      <c r="O36" s="22"/>
      <c r="P36" s="22"/>
    </row>
    <row r="37" spans="1:16" ht="39" customHeight="1" x14ac:dyDescent="0.15">
      <c r="A37" s="22"/>
      <c r="B37" s="35"/>
      <c r="C37" s="1178" t="s">
        <v>563</v>
      </c>
      <c r="D37" s="1179"/>
      <c r="E37" s="1180"/>
      <c r="F37" s="36" t="s">
        <v>514</v>
      </c>
      <c r="G37" s="37" t="s">
        <v>514</v>
      </c>
      <c r="H37" s="37">
        <v>3.48</v>
      </c>
      <c r="I37" s="37">
        <v>2.9</v>
      </c>
      <c r="J37" s="38">
        <v>2.36</v>
      </c>
      <c r="K37" s="22"/>
      <c r="L37" s="22"/>
      <c r="M37" s="22"/>
      <c r="N37" s="22"/>
      <c r="O37" s="22"/>
      <c r="P37" s="22"/>
    </row>
    <row r="38" spans="1:16" ht="39" customHeight="1" x14ac:dyDescent="0.15">
      <c r="A38" s="22"/>
      <c r="B38" s="35"/>
      <c r="C38" s="1178" t="s">
        <v>564</v>
      </c>
      <c r="D38" s="1179"/>
      <c r="E38" s="1180"/>
      <c r="F38" s="36">
        <v>0.45</v>
      </c>
      <c r="G38" s="37">
        <v>0.3</v>
      </c>
      <c r="H38" s="37">
        <v>0.38</v>
      </c>
      <c r="I38" s="37">
        <v>0.42</v>
      </c>
      <c r="J38" s="38">
        <v>0.96</v>
      </c>
      <c r="K38" s="22"/>
      <c r="L38" s="22"/>
      <c r="M38" s="22"/>
      <c r="N38" s="22"/>
      <c r="O38" s="22"/>
      <c r="P38" s="22"/>
    </row>
    <row r="39" spans="1:16" ht="39" customHeight="1" x14ac:dyDescent="0.15">
      <c r="A39" s="22"/>
      <c r="B39" s="35"/>
      <c r="C39" s="1178" t="s">
        <v>565</v>
      </c>
      <c r="D39" s="1179"/>
      <c r="E39" s="1180"/>
      <c r="F39" s="36">
        <v>0.44</v>
      </c>
      <c r="G39" s="37">
        <v>0.44</v>
      </c>
      <c r="H39" s="37">
        <v>0.46</v>
      </c>
      <c r="I39" s="37">
        <v>0.76</v>
      </c>
      <c r="J39" s="38">
        <v>0.82</v>
      </c>
      <c r="K39" s="22"/>
      <c r="L39" s="22"/>
      <c r="M39" s="22"/>
      <c r="N39" s="22"/>
      <c r="O39" s="22"/>
      <c r="P39" s="22"/>
    </row>
    <row r="40" spans="1:16" ht="39" customHeight="1" x14ac:dyDescent="0.15">
      <c r="A40" s="22"/>
      <c r="B40" s="35"/>
      <c r="C40" s="1178" t="s">
        <v>566</v>
      </c>
      <c r="D40" s="1179"/>
      <c r="E40" s="1180"/>
      <c r="F40" s="36">
        <v>1.89</v>
      </c>
      <c r="G40" s="37">
        <v>0.6</v>
      </c>
      <c r="H40" s="37">
        <v>0.39</v>
      </c>
      <c r="I40" s="37">
        <v>1.1100000000000001</v>
      </c>
      <c r="J40" s="38">
        <v>0.65</v>
      </c>
      <c r="K40" s="22"/>
      <c r="L40" s="22"/>
      <c r="M40" s="22"/>
      <c r="N40" s="22"/>
      <c r="O40" s="22"/>
      <c r="P40" s="22"/>
    </row>
    <row r="41" spans="1:16" ht="39" customHeight="1" x14ac:dyDescent="0.15">
      <c r="A41" s="22"/>
      <c r="B41" s="35"/>
      <c r="C41" s="1178" t="s">
        <v>567</v>
      </c>
      <c r="D41" s="1179"/>
      <c r="E41" s="1180"/>
      <c r="F41" s="36">
        <v>0.17</v>
      </c>
      <c r="G41" s="37">
        <v>0.16</v>
      </c>
      <c r="H41" s="37">
        <v>0.01</v>
      </c>
      <c r="I41" s="37">
        <v>0.01</v>
      </c>
      <c r="J41" s="38">
        <v>0.01</v>
      </c>
      <c r="K41" s="22"/>
      <c r="L41" s="22"/>
      <c r="M41" s="22"/>
      <c r="N41" s="22"/>
      <c r="O41" s="22"/>
      <c r="P41" s="22"/>
    </row>
    <row r="42" spans="1:16" ht="39" customHeight="1" x14ac:dyDescent="0.15">
      <c r="A42" s="22"/>
      <c r="B42" s="39"/>
      <c r="C42" s="1178" t="s">
        <v>568</v>
      </c>
      <c r="D42" s="1179"/>
      <c r="E42" s="1180"/>
      <c r="F42" s="36" t="s">
        <v>569</v>
      </c>
      <c r="G42" s="37" t="s">
        <v>570</v>
      </c>
      <c r="H42" s="37" t="s">
        <v>570</v>
      </c>
      <c r="I42" s="37" t="s">
        <v>571</v>
      </c>
      <c r="J42" s="38" t="s">
        <v>514</v>
      </c>
      <c r="K42" s="22"/>
      <c r="L42" s="22"/>
      <c r="M42" s="22"/>
      <c r="N42" s="22"/>
      <c r="O42" s="22"/>
      <c r="P42" s="22"/>
    </row>
    <row r="43" spans="1:16" ht="39" customHeight="1" thickBot="1" x14ac:dyDescent="0.2">
      <c r="A43" s="22"/>
      <c r="B43" s="40"/>
      <c r="C43" s="1181" t="s">
        <v>572</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u3bHzqHniVzYsWjQ6mLw8zZG4o2/ygsAVk4kDJaa2uySeRYcM1P/yuIIQrs+kII3X5QL6ky+pYxs54Icjy0sw==" saltValue="oKCr7sQ21gqP8GX+mfGC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70" zoomScaleNormal="70" zoomScaleSheetLayoutView="55" workbookViewId="0">
      <selection activeCell="P61" sqref="P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86" t="s">
        <v>11</v>
      </c>
      <c r="C45" s="1187"/>
      <c r="D45" s="58"/>
      <c r="E45" s="1192" t="s">
        <v>12</v>
      </c>
      <c r="F45" s="1192"/>
      <c r="G45" s="1192"/>
      <c r="H45" s="1192"/>
      <c r="I45" s="1192"/>
      <c r="J45" s="1193"/>
      <c r="K45" s="59">
        <v>15320</v>
      </c>
      <c r="L45" s="60">
        <v>15670</v>
      </c>
      <c r="M45" s="60">
        <v>15860</v>
      </c>
      <c r="N45" s="60">
        <v>16248</v>
      </c>
      <c r="O45" s="61">
        <v>16826</v>
      </c>
      <c r="P45" s="48"/>
      <c r="Q45" s="48"/>
      <c r="R45" s="48"/>
      <c r="S45" s="48"/>
      <c r="T45" s="48"/>
      <c r="U45" s="48"/>
    </row>
    <row r="46" spans="1:21" ht="30.75" customHeight="1" x14ac:dyDescent="0.15">
      <c r="A46" s="48"/>
      <c r="B46" s="1188"/>
      <c r="C46" s="1189"/>
      <c r="D46" s="62"/>
      <c r="E46" s="1194" t="s">
        <v>13</v>
      </c>
      <c r="F46" s="1194"/>
      <c r="G46" s="1194"/>
      <c r="H46" s="1194"/>
      <c r="I46" s="1194"/>
      <c r="J46" s="1195"/>
      <c r="K46" s="63" t="s">
        <v>514</v>
      </c>
      <c r="L46" s="64" t="s">
        <v>514</v>
      </c>
      <c r="M46" s="64">
        <v>7</v>
      </c>
      <c r="N46" s="64">
        <v>18</v>
      </c>
      <c r="O46" s="65">
        <v>27</v>
      </c>
      <c r="P46" s="48"/>
      <c r="Q46" s="48"/>
      <c r="R46" s="48"/>
      <c r="S46" s="48"/>
      <c r="T46" s="48"/>
      <c r="U46" s="48"/>
    </row>
    <row r="47" spans="1:21" ht="30.75" customHeight="1" x14ac:dyDescent="0.15">
      <c r="A47" s="48"/>
      <c r="B47" s="1188"/>
      <c r="C47" s="1189"/>
      <c r="D47" s="62"/>
      <c r="E47" s="1194" t="s">
        <v>14</v>
      </c>
      <c r="F47" s="1194"/>
      <c r="G47" s="1194"/>
      <c r="H47" s="1194"/>
      <c r="I47" s="1194"/>
      <c r="J47" s="1195"/>
      <c r="K47" s="63">
        <v>450</v>
      </c>
      <c r="L47" s="64">
        <v>483</v>
      </c>
      <c r="M47" s="64">
        <v>517</v>
      </c>
      <c r="N47" s="64">
        <v>557</v>
      </c>
      <c r="O47" s="65">
        <v>607</v>
      </c>
      <c r="P47" s="48"/>
      <c r="Q47" s="48"/>
      <c r="R47" s="48"/>
      <c r="S47" s="48"/>
      <c r="T47" s="48"/>
      <c r="U47" s="48"/>
    </row>
    <row r="48" spans="1:21" ht="30.75" customHeight="1" x14ac:dyDescent="0.15">
      <c r="A48" s="48"/>
      <c r="B48" s="1188"/>
      <c r="C48" s="1189"/>
      <c r="D48" s="62"/>
      <c r="E48" s="1194" t="s">
        <v>15</v>
      </c>
      <c r="F48" s="1194"/>
      <c r="G48" s="1194"/>
      <c r="H48" s="1194"/>
      <c r="I48" s="1194"/>
      <c r="J48" s="1195"/>
      <c r="K48" s="63">
        <v>10859</v>
      </c>
      <c r="L48" s="64">
        <v>10952</v>
      </c>
      <c r="M48" s="64">
        <v>7045</v>
      </c>
      <c r="N48" s="64">
        <v>6723</v>
      </c>
      <c r="O48" s="65">
        <v>6684</v>
      </c>
      <c r="P48" s="48"/>
      <c r="Q48" s="48"/>
      <c r="R48" s="48"/>
      <c r="S48" s="48"/>
      <c r="T48" s="48"/>
      <c r="U48" s="48"/>
    </row>
    <row r="49" spans="1:21" ht="30.75" customHeight="1" x14ac:dyDescent="0.15">
      <c r="A49" s="48"/>
      <c r="B49" s="1188"/>
      <c r="C49" s="1189"/>
      <c r="D49" s="62"/>
      <c r="E49" s="1194" t="s">
        <v>16</v>
      </c>
      <c r="F49" s="1194"/>
      <c r="G49" s="1194"/>
      <c r="H49" s="1194"/>
      <c r="I49" s="1194"/>
      <c r="J49" s="1195"/>
      <c r="K49" s="63">
        <v>61</v>
      </c>
      <c r="L49" s="64">
        <v>45</v>
      </c>
      <c r="M49" s="64">
        <v>43</v>
      </c>
      <c r="N49" s="64">
        <v>45</v>
      </c>
      <c r="O49" s="65">
        <v>30</v>
      </c>
      <c r="P49" s="48"/>
      <c r="Q49" s="48"/>
      <c r="R49" s="48"/>
      <c r="S49" s="48"/>
      <c r="T49" s="48"/>
      <c r="U49" s="48"/>
    </row>
    <row r="50" spans="1:21" ht="30.75" customHeight="1" x14ac:dyDescent="0.15">
      <c r="A50" s="48"/>
      <c r="B50" s="1188"/>
      <c r="C50" s="1189"/>
      <c r="D50" s="62"/>
      <c r="E50" s="1194" t="s">
        <v>17</v>
      </c>
      <c r="F50" s="1194"/>
      <c r="G50" s="1194"/>
      <c r="H50" s="1194"/>
      <c r="I50" s="1194"/>
      <c r="J50" s="1195"/>
      <c r="K50" s="63">
        <v>629</v>
      </c>
      <c r="L50" s="64">
        <v>541</v>
      </c>
      <c r="M50" s="64">
        <v>427</v>
      </c>
      <c r="N50" s="64">
        <v>129</v>
      </c>
      <c r="O50" s="65">
        <v>102</v>
      </c>
      <c r="P50" s="48"/>
      <c r="Q50" s="48"/>
      <c r="R50" s="48"/>
      <c r="S50" s="48"/>
      <c r="T50" s="48"/>
      <c r="U50" s="48"/>
    </row>
    <row r="51" spans="1:21" ht="30.75" customHeight="1" x14ac:dyDescent="0.15">
      <c r="A51" s="48"/>
      <c r="B51" s="1190"/>
      <c r="C51" s="1191"/>
      <c r="D51" s="66"/>
      <c r="E51" s="1194" t="s">
        <v>18</v>
      </c>
      <c r="F51" s="1194"/>
      <c r="G51" s="1194"/>
      <c r="H51" s="1194"/>
      <c r="I51" s="1194"/>
      <c r="J51" s="1195"/>
      <c r="K51" s="63">
        <v>0</v>
      </c>
      <c r="L51" s="64">
        <v>0</v>
      </c>
      <c r="M51" s="64">
        <v>0</v>
      </c>
      <c r="N51" s="64">
        <v>0</v>
      </c>
      <c r="O51" s="65">
        <v>0</v>
      </c>
      <c r="P51" s="48"/>
      <c r="Q51" s="48"/>
      <c r="R51" s="48"/>
      <c r="S51" s="48"/>
      <c r="T51" s="48"/>
      <c r="U51" s="48"/>
    </row>
    <row r="52" spans="1:21" ht="30.75" customHeight="1" x14ac:dyDescent="0.15">
      <c r="A52" s="48"/>
      <c r="B52" s="1196" t="s">
        <v>19</v>
      </c>
      <c r="C52" s="1197"/>
      <c r="D52" s="66"/>
      <c r="E52" s="1194" t="s">
        <v>20</v>
      </c>
      <c r="F52" s="1194"/>
      <c r="G52" s="1194"/>
      <c r="H52" s="1194"/>
      <c r="I52" s="1194"/>
      <c r="J52" s="1195"/>
      <c r="K52" s="63">
        <v>22986</v>
      </c>
      <c r="L52" s="64">
        <v>22947</v>
      </c>
      <c r="M52" s="64">
        <v>20230</v>
      </c>
      <c r="N52" s="64">
        <v>21786</v>
      </c>
      <c r="O52" s="65">
        <v>21709</v>
      </c>
      <c r="P52" s="48"/>
      <c r="Q52" s="48"/>
      <c r="R52" s="48"/>
      <c r="S52" s="48"/>
      <c r="T52" s="48"/>
      <c r="U52" s="48"/>
    </row>
    <row r="53" spans="1:21" ht="30.75" customHeight="1" thickBot="1" x14ac:dyDescent="0.2">
      <c r="A53" s="48"/>
      <c r="B53" s="1198" t="s">
        <v>21</v>
      </c>
      <c r="C53" s="1199"/>
      <c r="D53" s="67"/>
      <c r="E53" s="1200" t="s">
        <v>22</v>
      </c>
      <c r="F53" s="1200"/>
      <c r="G53" s="1200"/>
      <c r="H53" s="1200"/>
      <c r="I53" s="1200"/>
      <c r="J53" s="1201"/>
      <c r="K53" s="68">
        <v>4333</v>
      </c>
      <c r="L53" s="69">
        <v>4744</v>
      </c>
      <c r="M53" s="69">
        <v>3669</v>
      </c>
      <c r="N53" s="69">
        <v>1934</v>
      </c>
      <c r="O53" s="70">
        <v>2567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02" t="s">
        <v>25</v>
      </c>
      <c r="C57" s="1203"/>
      <c r="D57" s="1206" t="s">
        <v>26</v>
      </c>
      <c r="E57" s="1207"/>
      <c r="F57" s="1207"/>
      <c r="G57" s="1207"/>
      <c r="H57" s="1207"/>
      <c r="I57" s="1207"/>
      <c r="J57" s="1208"/>
      <c r="K57" s="83">
        <v>4297</v>
      </c>
      <c r="L57" s="84">
        <v>2875</v>
      </c>
      <c r="M57" s="84">
        <v>3125</v>
      </c>
      <c r="N57" s="84">
        <v>3375</v>
      </c>
      <c r="O57" s="85">
        <v>3635</v>
      </c>
    </row>
    <row r="58" spans="1:21" ht="31.5" customHeight="1" thickBot="1" x14ac:dyDescent="0.2">
      <c r="B58" s="1204"/>
      <c r="C58" s="1205"/>
      <c r="D58" s="1209" t="s">
        <v>27</v>
      </c>
      <c r="E58" s="1210"/>
      <c r="F58" s="1210"/>
      <c r="G58" s="1210"/>
      <c r="H58" s="1210"/>
      <c r="I58" s="1210"/>
      <c r="J58" s="1211"/>
      <c r="K58" s="86">
        <v>2333</v>
      </c>
      <c r="L58" s="87">
        <v>2783</v>
      </c>
      <c r="M58" s="87">
        <v>3267</v>
      </c>
      <c r="N58" s="87">
        <v>3783</v>
      </c>
      <c r="O58" s="88">
        <v>4340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4KVkwLkIswVZezngvt8GXZFuU5k6Qmj8P03vYXLW5bjkCJqEqNS4QOcvacBH9OPhYNb6vU7+HRKkgNaKmcIw==" saltValue="dUbjVK08PNlwWyWS7WBuH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7" zoomScale="70" zoomScaleNormal="70" zoomScaleSheetLayoutView="100" workbookViewId="0">
      <selection activeCell="M50" sqref="M50:M5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12" t="s">
        <v>30</v>
      </c>
      <c r="C41" s="1213"/>
      <c r="D41" s="102"/>
      <c r="E41" s="1218" t="s">
        <v>31</v>
      </c>
      <c r="F41" s="1218"/>
      <c r="G41" s="1218"/>
      <c r="H41" s="1219"/>
      <c r="I41" s="351">
        <v>172857</v>
      </c>
      <c r="J41" s="352">
        <v>182094</v>
      </c>
      <c r="K41" s="352">
        <v>190469</v>
      </c>
      <c r="L41" s="352">
        <v>196937</v>
      </c>
      <c r="M41" s="353">
        <v>197096</v>
      </c>
    </row>
    <row r="42" spans="2:13" ht="27.75" customHeight="1" x14ac:dyDescent="0.15">
      <c r="B42" s="1214"/>
      <c r="C42" s="1215"/>
      <c r="D42" s="103"/>
      <c r="E42" s="1220" t="s">
        <v>32</v>
      </c>
      <c r="F42" s="1220"/>
      <c r="G42" s="1220"/>
      <c r="H42" s="1221"/>
      <c r="I42" s="354">
        <v>2733</v>
      </c>
      <c r="J42" s="355">
        <v>2654</v>
      </c>
      <c r="K42" s="355">
        <v>3009</v>
      </c>
      <c r="L42" s="355">
        <v>2633</v>
      </c>
      <c r="M42" s="356">
        <v>5021</v>
      </c>
    </row>
    <row r="43" spans="2:13" ht="27.75" customHeight="1" x14ac:dyDescent="0.15">
      <c r="B43" s="1214"/>
      <c r="C43" s="1215"/>
      <c r="D43" s="103"/>
      <c r="E43" s="1220" t="s">
        <v>33</v>
      </c>
      <c r="F43" s="1220"/>
      <c r="G43" s="1220"/>
      <c r="H43" s="1221"/>
      <c r="I43" s="354">
        <v>109812</v>
      </c>
      <c r="J43" s="355">
        <v>107803</v>
      </c>
      <c r="K43" s="355">
        <v>95154</v>
      </c>
      <c r="L43" s="355">
        <v>76489</v>
      </c>
      <c r="M43" s="356">
        <v>59401</v>
      </c>
    </row>
    <row r="44" spans="2:13" ht="27.75" customHeight="1" x14ac:dyDescent="0.15">
      <c r="B44" s="1214"/>
      <c r="C44" s="1215"/>
      <c r="D44" s="103"/>
      <c r="E44" s="1220" t="s">
        <v>34</v>
      </c>
      <c r="F44" s="1220"/>
      <c r="G44" s="1220"/>
      <c r="H44" s="1221"/>
      <c r="I44" s="354">
        <v>280</v>
      </c>
      <c r="J44" s="355">
        <v>159</v>
      </c>
      <c r="K44" s="355">
        <v>80</v>
      </c>
      <c r="L44" s="355">
        <v>30</v>
      </c>
      <c r="M44" s="356">
        <v>46</v>
      </c>
    </row>
    <row r="45" spans="2:13" ht="27.75" customHeight="1" x14ac:dyDescent="0.15">
      <c r="B45" s="1214"/>
      <c r="C45" s="1215"/>
      <c r="D45" s="103"/>
      <c r="E45" s="1220" t="s">
        <v>35</v>
      </c>
      <c r="F45" s="1220"/>
      <c r="G45" s="1220"/>
      <c r="H45" s="1221"/>
      <c r="I45" s="354">
        <v>20344</v>
      </c>
      <c r="J45" s="355">
        <v>20085</v>
      </c>
      <c r="K45" s="355">
        <v>20509</v>
      </c>
      <c r="L45" s="355">
        <v>20684</v>
      </c>
      <c r="M45" s="356">
        <v>20907</v>
      </c>
    </row>
    <row r="46" spans="2:13" ht="27.75" customHeight="1" x14ac:dyDescent="0.15">
      <c r="B46" s="1214"/>
      <c r="C46" s="1215"/>
      <c r="D46" s="104"/>
      <c r="E46" s="1220" t="s">
        <v>36</v>
      </c>
      <c r="F46" s="1220"/>
      <c r="G46" s="1220"/>
      <c r="H46" s="1221"/>
      <c r="I46" s="354">
        <v>325</v>
      </c>
      <c r="J46" s="355">
        <v>150</v>
      </c>
      <c r="K46" s="355">
        <v>157</v>
      </c>
      <c r="L46" s="355">
        <v>128</v>
      </c>
      <c r="M46" s="356">
        <v>137</v>
      </c>
    </row>
    <row r="47" spans="2:13" ht="27.75" customHeight="1" x14ac:dyDescent="0.15">
      <c r="B47" s="1214"/>
      <c r="C47" s="1215"/>
      <c r="D47" s="105"/>
      <c r="E47" s="1222" t="s">
        <v>37</v>
      </c>
      <c r="F47" s="1223"/>
      <c r="G47" s="1223"/>
      <c r="H47" s="1224"/>
      <c r="I47" s="354" t="s">
        <v>514</v>
      </c>
      <c r="J47" s="355" t="s">
        <v>514</v>
      </c>
      <c r="K47" s="355" t="s">
        <v>514</v>
      </c>
      <c r="L47" s="355" t="s">
        <v>514</v>
      </c>
      <c r="M47" s="356" t="s">
        <v>514</v>
      </c>
    </row>
    <row r="48" spans="2:13" ht="27.75" customHeight="1" x14ac:dyDescent="0.15">
      <c r="B48" s="1214"/>
      <c r="C48" s="1215"/>
      <c r="D48" s="103"/>
      <c r="E48" s="1220" t="s">
        <v>38</v>
      </c>
      <c r="F48" s="1220"/>
      <c r="G48" s="1220"/>
      <c r="H48" s="1221"/>
      <c r="I48" s="354" t="s">
        <v>514</v>
      </c>
      <c r="J48" s="355" t="s">
        <v>514</v>
      </c>
      <c r="K48" s="355" t="s">
        <v>514</v>
      </c>
      <c r="L48" s="355" t="s">
        <v>514</v>
      </c>
      <c r="M48" s="356" t="s">
        <v>514</v>
      </c>
    </row>
    <row r="49" spans="2:13" ht="27.75" customHeight="1" x14ac:dyDescent="0.15">
      <c r="B49" s="1216"/>
      <c r="C49" s="1217"/>
      <c r="D49" s="103"/>
      <c r="E49" s="1220" t="s">
        <v>39</v>
      </c>
      <c r="F49" s="1220"/>
      <c r="G49" s="1220"/>
      <c r="H49" s="1221"/>
      <c r="I49" s="354" t="s">
        <v>514</v>
      </c>
      <c r="J49" s="355" t="s">
        <v>514</v>
      </c>
      <c r="K49" s="355" t="s">
        <v>514</v>
      </c>
      <c r="L49" s="355" t="s">
        <v>514</v>
      </c>
      <c r="M49" s="356" t="s">
        <v>514</v>
      </c>
    </row>
    <row r="50" spans="2:13" ht="27.75" customHeight="1" x14ac:dyDescent="0.15">
      <c r="B50" s="1225" t="s">
        <v>40</v>
      </c>
      <c r="C50" s="1226"/>
      <c r="D50" s="106"/>
      <c r="E50" s="1220" t="s">
        <v>41</v>
      </c>
      <c r="F50" s="1220"/>
      <c r="G50" s="1220"/>
      <c r="H50" s="1221"/>
      <c r="I50" s="354">
        <v>33845</v>
      </c>
      <c r="J50" s="355">
        <v>34352</v>
      </c>
      <c r="K50" s="355">
        <v>35625</v>
      </c>
      <c r="L50" s="355">
        <v>38065</v>
      </c>
      <c r="M50" s="356">
        <v>47351</v>
      </c>
    </row>
    <row r="51" spans="2:13" ht="27.75" customHeight="1" x14ac:dyDescent="0.15">
      <c r="B51" s="1214"/>
      <c r="C51" s="1215"/>
      <c r="D51" s="103"/>
      <c r="E51" s="1220" t="s">
        <v>42</v>
      </c>
      <c r="F51" s="1220"/>
      <c r="G51" s="1220"/>
      <c r="H51" s="1221"/>
      <c r="I51" s="354">
        <v>40647</v>
      </c>
      <c r="J51" s="355">
        <v>44030</v>
      </c>
      <c r="K51" s="355">
        <v>40941</v>
      </c>
      <c r="L51" s="355">
        <v>36582</v>
      </c>
      <c r="M51" s="356">
        <v>35001</v>
      </c>
    </row>
    <row r="52" spans="2:13" ht="27.75" customHeight="1" x14ac:dyDescent="0.15">
      <c r="B52" s="1216"/>
      <c r="C52" s="1217"/>
      <c r="D52" s="103"/>
      <c r="E52" s="1220" t="s">
        <v>43</v>
      </c>
      <c r="F52" s="1220"/>
      <c r="G52" s="1220"/>
      <c r="H52" s="1221"/>
      <c r="I52" s="354">
        <v>193640</v>
      </c>
      <c r="J52" s="355">
        <v>191438</v>
      </c>
      <c r="K52" s="355">
        <v>193758</v>
      </c>
      <c r="L52" s="355">
        <v>193091</v>
      </c>
      <c r="M52" s="356">
        <v>196994</v>
      </c>
    </row>
    <row r="53" spans="2:13" ht="27.75" customHeight="1" thickBot="1" x14ac:dyDescent="0.2">
      <c r="B53" s="1227" t="s">
        <v>44</v>
      </c>
      <c r="C53" s="1228"/>
      <c r="D53" s="107"/>
      <c r="E53" s="1229" t="s">
        <v>45</v>
      </c>
      <c r="F53" s="1229"/>
      <c r="G53" s="1229"/>
      <c r="H53" s="1230"/>
      <c r="I53" s="357">
        <v>38219</v>
      </c>
      <c r="J53" s="358">
        <v>43125</v>
      </c>
      <c r="K53" s="358">
        <v>39053</v>
      </c>
      <c r="L53" s="358">
        <v>29163</v>
      </c>
      <c r="M53" s="359">
        <v>3262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JNacK1NjxUd6xNWGIh0BeoqYF7Pv3+QK71doB+egR6TffbiBwAZyCNS3mr56ApgBZCXHqQXyPdXBCUp8oUm29Q==" saltValue="SBozbbgrdrgalM5c9sjh1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9" sqref="H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557</v>
      </c>
      <c r="G54" s="116" t="s">
        <v>558</v>
      </c>
      <c r="H54" s="117" t="s">
        <v>559</v>
      </c>
    </row>
    <row r="55" spans="2:8" ht="52.5" customHeight="1" x14ac:dyDescent="0.15">
      <c r="B55" s="118"/>
      <c r="C55" s="1239" t="s">
        <v>48</v>
      </c>
      <c r="D55" s="1239"/>
      <c r="E55" s="1240"/>
      <c r="F55" s="119">
        <v>10731</v>
      </c>
      <c r="G55" s="119">
        <v>12378</v>
      </c>
      <c r="H55" s="120">
        <v>12753</v>
      </c>
    </row>
    <row r="56" spans="2:8" ht="52.5" customHeight="1" x14ac:dyDescent="0.15">
      <c r="B56" s="121"/>
      <c r="C56" s="1241" t="s">
        <v>49</v>
      </c>
      <c r="D56" s="1241"/>
      <c r="E56" s="1242"/>
      <c r="F56" s="122">
        <v>4579</v>
      </c>
      <c r="G56" s="122">
        <v>4832</v>
      </c>
      <c r="H56" s="123">
        <v>8063</v>
      </c>
    </row>
    <row r="57" spans="2:8" ht="53.25" customHeight="1" x14ac:dyDescent="0.15">
      <c r="B57" s="121"/>
      <c r="C57" s="1243" t="s">
        <v>50</v>
      </c>
      <c r="D57" s="1243"/>
      <c r="E57" s="1244"/>
      <c r="F57" s="124">
        <v>18648</v>
      </c>
      <c r="G57" s="124">
        <v>19152</v>
      </c>
      <c r="H57" s="125">
        <v>23645</v>
      </c>
    </row>
    <row r="58" spans="2:8" ht="45.75" customHeight="1" x14ac:dyDescent="0.15">
      <c r="B58" s="126"/>
      <c r="C58" s="1231" t="s">
        <v>609</v>
      </c>
      <c r="D58" s="1232"/>
      <c r="E58" s="1233"/>
      <c r="F58" s="127">
        <v>3312</v>
      </c>
      <c r="G58" s="127">
        <v>3314</v>
      </c>
      <c r="H58" s="128">
        <v>6816</v>
      </c>
    </row>
    <row r="59" spans="2:8" ht="45.75" customHeight="1" x14ac:dyDescent="0.15">
      <c r="B59" s="126"/>
      <c r="C59" s="1231" t="s">
        <v>610</v>
      </c>
      <c r="D59" s="1232"/>
      <c r="E59" s="1233"/>
      <c r="F59" s="127">
        <v>3900</v>
      </c>
      <c r="G59" s="127">
        <v>3900</v>
      </c>
      <c r="H59" s="128">
        <v>3900</v>
      </c>
    </row>
    <row r="60" spans="2:8" ht="45.75" customHeight="1" x14ac:dyDescent="0.15">
      <c r="B60" s="126"/>
      <c r="C60" s="1231" t="s">
        <v>611</v>
      </c>
      <c r="D60" s="1232"/>
      <c r="E60" s="1233"/>
      <c r="F60" s="127">
        <v>2119</v>
      </c>
      <c r="G60" s="127">
        <v>2120</v>
      </c>
      <c r="H60" s="128">
        <v>3121</v>
      </c>
    </row>
    <row r="61" spans="2:8" ht="45.75" customHeight="1" x14ac:dyDescent="0.15">
      <c r="B61" s="126"/>
      <c r="C61" s="1231" t="s">
        <v>612</v>
      </c>
      <c r="D61" s="1232"/>
      <c r="E61" s="1233"/>
      <c r="F61" s="127">
        <v>2045</v>
      </c>
      <c r="G61" s="127">
        <v>2319</v>
      </c>
      <c r="H61" s="128">
        <v>2150</v>
      </c>
    </row>
    <row r="62" spans="2:8" ht="45.75" customHeight="1" thickBot="1" x14ac:dyDescent="0.2">
      <c r="B62" s="129"/>
      <c r="C62" s="1234" t="s">
        <v>613</v>
      </c>
      <c r="D62" s="1235"/>
      <c r="E62" s="1236"/>
      <c r="F62" s="130">
        <v>1899</v>
      </c>
      <c r="G62" s="130">
        <v>1900</v>
      </c>
      <c r="H62" s="131">
        <v>1900</v>
      </c>
    </row>
    <row r="63" spans="2:8" ht="52.5" customHeight="1" thickBot="1" x14ac:dyDescent="0.2">
      <c r="B63" s="132"/>
      <c r="C63" s="1237" t="s">
        <v>51</v>
      </c>
      <c r="D63" s="1237"/>
      <c r="E63" s="1238"/>
      <c r="F63" s="133">
        <v>33959</v>
      </c>
      <c r="G63" s="133">
        <v>36362</v>
      </c>
      <c r="H63" s="134">
        <v>44462</v>
      </c>
    </row>
    <row r="64" spans="2:8" x14ac:dyDescent="0.15"/>
  </sheetData>
  <sheetProtection algorithmName="SHA-512" hashValue="pk1lta1E5iWREQQyKVrwaQSsx4JtSExj96n/7C4aomt36ACkUP422m+uDPWGw8cmD1l7l64AetbAlrVyL1+i7Q==" saltValue="hMGroxzAOefZ06TNwtyv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J10" zoomScale="50" zoomScaleNormal="50" zoomScaleSheetLayoutView="55" workbookViewId="0">
      <selection activeCell="AN65" sqref="AN65:DC69"/>
    </sheetView>
  </sheetViews>
  <sheetFormatPr defaultColWidth="0" defaultRowHeight="13.5" customHeight="1" zeroHeight="1" x14ac:dyDescent="0.15"/>
  <cols>
    <col min="1" max="1" width="6.375" style="1247" customWidth="1"/>
    <col min="2" max="107" width="2.5" style="1247" customWidth="1"/>
    <col min="108" max="108" width="6.125" style="1254" customWidth="1"/>
    <col min="109" max="109" width="5.875" style="1253" customWidth="1"/>
    <col min="110" max="16384" width="8.625" style="1247" hidden="1"/>
  </cols>
  <sheetData>
    <row r="1" spans="1:109" ht="42.75" customHeight="1" x14ac:dyDescent="0.15">
      <c r="A1" s="1245"/>
      <c r="B1" s="1246"/>
      <c r="DD1" s="1247"/>
      <c r="DE1" s="1247"/>
    </row>
    <row r="2" spans="1:109" ht="25.5" customHeight="1" x14ac:dyDescent="0.15">
      <c r="A2" s="1248"/>
      <c r="C2" s="1248"/>
      <c r="O2" s="1248"/>
      <c r="P2" s="1248"/>
      <c r="Q2" s="1248"/>
      <c r="R2" s="1248"/>
      <c r="S2" s="1248"/>
      <c r="T2" s="1248"/>
      <c r="U2" s="1248"/>
      <c r="V2" s="1248"/>
      <c r="W2" s="1248"/>
      <c r="X2" s="1248"/>
      <c r="Y2" s="1248"/>
      <c r="Z2" s="1248"/>
      <c r="AA2" s="1248"/>
      <c r="AB2" s="1248"/>
      <c r="AC2" s="1248"/>
      <c r="AD2" s="1248"/>
      <c r="AE2" s="1248"/>
      <c r="AF2" s="1248"/>
      <c r="AG2" s="1248"/>
      <c r="AH2" s="1248"/>
      <c r="AI2" s="1248"/>
      <c r="AU2" s="1248"/>
      <c r="BG2" s="1248"/>
      <c r="BS2" s="1248"/>
      <c r="CE2" s="1248"/>
      <c r="CQ2" s="1248"/>
      <c r="DD2" s="1247"/>
      <c r="DE2" s="1247"/>
    </row>
    <row r="3" spans="1:109" ht="25.5" customHeight="1" x14ac:dyDescent="0.15">
      <c r="A3" s="1248"/>
      <c r="C3" s="1248"/>
      <c r="O3" s="1248"/>
      <c r="P3" s="1248"/>
      <c r="Q3" s="1248"/>
      <c r="R3" s="1248"/>
      <c r="S3" s="1248"/>
      <c r="T3" s="1248"/>
      <c r="U3" s="1248"/>
      <c r="V3" s="1248"/>
      <c r="W3" s="1248"/>
      <c r="X3" s="1248"/>
      <c r="Y3" s="1248"/>
      <c r="Z3" s="1248"/>
      <c r="AA3" s="1248"/>
      <c r="AB3" s="1248"/>
      <c r="AC3" s="1248"/>
      <c r="AD3" s="1248"/>
      <c r="AE3" s="1248"/>
      <c r="AF3" s="1248"/>
      <c r="AG3" s="1248"/>
      <c r="AH3" s="1248"/>
      <c r="AI3" s="1248"/>
      <c r="AU3" s="1248"/>
      <c r="BG3" s="1248"/>
      <c r="BS3" s="1248"/>
      <c r="CE3" s="1248"/>
      <c r="CQ3" s="1248"/>
      <c r="DD3" s="1247"/>
      <c r="DE3" s="1247"/>
    </row>
    <row r="4" spans="1:109" s="255" customFormat="1" x14ac:dyDescent="0.15">
      <c r="A4" s="1248"/>
      <c r="B4" s="1248"/>
      <c r="C4" s="1248"/>
      <c r="D4" s="1248"/>
      <c r="E4" s="1248"/>
      <c r="F4" s="1248"/>
      <c r="G4" s="1248"/>
      <c r="H4" s="1248"/>
      <c r="I4" s="1248"/>
      <c r="J4" s="1248"/>
      <c r="K4" s="1248"/>
      <c r="L4" s="1248"/>
      <c r="M4" s="1248"/>
      <c r="N4" s="1248"/>
      <c r="O4" s="1248"/>
      <c r="P4" s="1248"/>
      <c r="Q4" s="1248"/>
      <c r="R4" s="1248"/>
      <c r="S4" s="1248"/>
      <c r="T4" s="1248"/>
      <c r="U4" s="1248"/>
      <c r="V4" s="1248"/>
      <c r="W4" s="1248"/>
      <c r="X4" s="1248"/>
      <c r="Y4" s="1248"/>
      <c r="Z4" s="1248"/>
      <c r="AA4" s="1248"/>
      <c r="AB4" s="1248"/>
      <c r="AC4" s="1248"/>
      <c r="AD4" s="1248"/>
      <c r="AE4" s="1248"/>
      <c r="AF4" s="1248"/>
      <c r="AG4" s="1248"/>
      <c r="AH4" s="1248"/>
      <c r="AI4" s="1248"/>
      <c r="AJ4" s="1248"/>
      <c r="AK4" s="1248"/>
      <c r="AL4" s="1248"/>
      <c r="AM4" s="1248"/>
      <c r="AN4" s="1248"/>
      <c r="AO4" s="1248"/>
      <c r="AP4" s="1248"/>
      <c r="AQ4" s="1248"/>
      <c r="AR4" s="1248"/>
      <c r="AS4" s="1248"/>
      <c r="AT4" s="1248"/>
      <c r="AU4" s="1248"/>
      <c r="AV4" s="1248"/>
      <c r="AW4" s="1248"/>
      <c r="AX4" s="1248"/>
      <c r="AY4" s="1248"/>
      <c r="AZ4" s="1248"/>
      <c r="BA4" s="1248"/>
      <c r="BB4" s="1248"/>
      <c r="BC4" s="1248"/>
      <c r="BD4" s="1248"/>
      <c r="BE4" s="1248"/>
      <c r="BF4" s="1248"/>
      <c r="BG4" s="1248"/>
      <c r="BH4" s="1248"/>
      <c r="BI4" s="1248"/>
      <c r="BJ4" s="1248"/>
      <c r="BK4" s="1248"/>
      <c r="BL4" s="1248"/>
      <c r="BM4" s="1248"/>
      <c r="BN4" s="1248"/>
      <c r="BO4" s="1248"/>
      <c r="BP4" s="1248"/>
      <c r="BQ4" s="1248"/>
      <c r="BR4" s="1248"/>
      <c r="BS4" s="1248"/>
      <c r="BT4" s="1248"/>
      <c r="BU4" s="1248"/>
      <c r="BV4" s="1248"/>
      <c r="BW4" s="1248"/>
      <c r="BX4" s="1248"/>
      <c r="BY4" s="1248"/>
      <c r="BZ4" s="1248"/>
      <c r="CA4" s="1248"/>
      <c r="CB4" s="1248"/>
      <c r="CC4" s="1248"/>
      <c r="CD4" s="1248"/>
      <c r="CE4" s="1248"/>
      <c r="CF4" s="1248"/>
      <c r="CG4" s="1248"/>
      <c r="CH4" s="1248"/>
      <c r="CI4" s="1248"/>
      <c r="CJ4" s="1248"/>
      <c r="CK4" s="1248"/>
      <c r="CL4" s="1248"/>
      <c r="CM4" s="1248"/>
      <c r="CN4" s="1248"/>
      <c r="CO4" s="1248"/>
      <c r="CP4" s="1248"/>
      <c r="CQ4" s="1248"/>
      <c r="CR4" s="1248"/>
      <c r="CS4" s="1248"/>
      <c r="CT4" s="1248"/>
      <c r="CU4" s="1248"/>
      <c r="CV4" s="1248"/>
      <c r="CW4" s="1248"/>
      <c r="CX4" s="1248"/>
      <c r="CY4" s="1248"/>
      <c r="CZ4" s="1248"/>
      <c r="DA4" s="1248"/>
      <c r="DB4" s="1248"/>
      <c r="DC4" s="1248"/>
      <c r="DD4" s="1248"/>
      <c r="DE4" s="1248"/>
    </row>
    <row r="5" spans="1:109" s="255" customFormat="1" x14ac:dyDescent="0.15">
      <c r="A5" s="1248"/>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c r="AE5" s="1248"/>
      <c r="AF5" s="1248"/>
      <c r="AG5" s="1248"/>
      <c r="AH5" s="1248"/>
      <c r="AI5" s="1248"/>
      <c r="AJ5" s="1248"/>
      <c r="AK5" s="1248"/>
      <c r="AL5" s="1248"/>
      <c r="AM5" s="1248"/>
      <c r="AN5" s="1248"/>
      <c r="AO5" s="1248"/>
      <c r="AP5" s="1248"/>
      <c r="AQ5" s="1248"/>
      <c r="AR5" s="1248"/>
      <c r="AS5" s="1248"/>
      <c r="AT5" s="1248"/>
      <c r="AU5" s="1248"/>
      <c r="AV5" s="1248"/>
      <c r="AW5" s="1248"/>
      <c r="AX5" s="1248"/>
      <c r="AY5" s="1248"/>
      <c r="AZ5" s="1248"/>
      <c r="BA5" s="1248"/>
      <c r="BB5" s="1248"/>
      <c r="BC5" s="1248"/>
      <c r="BD5" s="1248"/>
      <c r="BE5" s="1248"/>
      <c r="BF5" s="1248"/>
      <c r="BG5" s="1248"/>
      <c r="BH5" s="1248"/>
      <c r="BI5" s="1248"/>
      <c r="BJ5" s="1248"/>
      <c r="BK5" s="1248"/>
      <c r="BL5" s="1248"/>
      <c r="BM5" s="1248"/>
      <c r="BN5" s="1248"/>
      <c r="BO5" s="1248"/>
      <c r="BP5" s="1248"/>
      <c r="BQ5" s="1248"/>
      <c r="BR5" s="1248"/>
      <c r="BS5" s="1248"/>
      <c r="BT5" s="1248"/>
      <c r="BU5" s="1248"/>
      <c r="BV5" s="1248"/>
      <c r="BW5" s="1248"/>
      <c r="BX5" s="1248"/>
      <c r="BY5" s="1248"/>
      <c r="BZ5" s="1248"/>
      <c r="CA5" s="1248"/>
      <c r="CB5" s="1248"/>
      <c r="CC5" s="1248"/>
      <c r="CD5" s="1248"/>
      <c r="CE5" s="1248"/>
      <c r="CF5" s="1248"/>
      <c r="CG5" s="1248"/>
      <c r="CH5" s="1248"/>
      <c r="CI5" s="1248"/>
      <c r="CJ5" s="1248"/>
      <c r="CK5" s="1248"/>
      <c r="CL5" s="1248"/>
      <c r="CM5" s="1248"/>
      <c r="CN5" s="1248"/>
      <c r="CO5" s="1248"/>
      <c r="CP5" s="1248"/>
      <c r="CQ5" s="1248"/>
      <c r="CR5" s="1248"/>
      <c r="CS5" s="1248"/>
      <c r="CT5" s="1248"/>
      <c r="CU5" s="1248"/>
      <c r="CV5" s="1248"/>
      <c r="CW5" s="1248"/>
      <c r="CX5" s="1248"/>
      <c r="CY5" s="1248"/>
      <c r="CZ5" s="1248"/>
      <c r="DA5" s="1248"/>
      <c r="DB5" s="1248"/>
      <c r="DC5" s="1248"/>
      <c r="DD5" s="1248"/>
      <c r="DE5" s="1248"/>
    </row>
    <row r="6" spans="1:109" s="255" customFormat="1" x14ac:dyDescent="0.15">
      <c r="A6" s="1248"/>
      <c r="B6" s="1248"/>
      <c r="C6" s="1248"/>
      <c r="D6" s="1248"/>
      <c r="E6" s="1248"/>
      <c r="F6" s="1248"/>
      <c r="G6" s="1248"/>
      <c r="H6" s="1248"/>
      <c r="I6" s="1248"/>
      <c r="J6" s="1248"/>
      <c r="K6" s="1248"/>
      <c r="L6" s="1248"/>
      <c r="M6" s="1248"/>
      <c r="N6" s="1248"/>
      <c r="O6" s="1248"/>
      <c r="P6" s="1248"/>
      <c r="Q6" s="1248"/>
      <c r="R6" s="1248"/>
      <c r="S6" s="1248"/>
      <c r="T6" s="1248"/>
      <c r="U6" s="1248"/>
      <c r="V6" s="1248"/>
      <c r="W6" s="1248"/>
      <c r="X6" s="1248"/>
      <c r="Y6" s="1248"/>
      <c r="Z6" s="1248"/>
      <c r="AA6" s="1248"/>
      <c r="AB6" s="1248"/>
      <c r="AC6" s="1248"/>
      <c r="AD6" s="1248"/>
      <c r="AE6" s="1248"/>
      <c r="AF6" s="1248"/>
      <c r="AG6" s="1248"/>
      <c r="AH6" s="1248"/>
      <c r="AI6" s="1248"/>
      <c r="AJ6" s="1248"/>
      <c r="AK6" s="1248"/>
      <c r="AL6" s="1248"/>
      <c r="AM6" s="1248"/>
      <c r="AN6" s="1248"/>
      <c r="AO6" s="1248"/>
      <c r="AP6" s="1248"/>
      <c r="AQ6" s="1248"/>
      <c r="AR6" s="1248"/>
      <c r="AS6" s="1248"/>
      <c r="AT6" s="1248"/>
      <c r="AU6" s="1248"/>
      <c r="AV6" s="1248"/>
      <c r="AW6" s="1248"/>
      <c r="AX6" s="1248"/>
      <c r="AY6" s="1248"/>
      <c r="AZ6" s="1248"/>
      <c r="BA6" s="1248"/>
      <c r="BB6" s="1248"/>
      <c r="BC6" s="1248"/>
      <c r="BD6" s="1248"/>
      <c r="BE6" s="1248"/>
      <c r="BF6" s="1248"/>
      <c r="BG6" s="1248"/>
      <c r="BH6" s="1248"/>
      <c r="BI6" s="1248"/>
      <c r="BJ6" s="1248"/>
      <c r="BK6" s="1248"/>
      <c r="BL6" s="1248"/>
      <c r="BM6" s="1248"/>
      <c r="BN6" s="1248"/>
      <c r="BO6" s="1248"/>
      <c r="BP6" s="1248"/>
      <c r="BQ6" s="1248"/>
      <c r="BR6" s="1248"/>
      <c r="BS6" s="1248"/>
      <c r="BT6" s="1248"/>
      <c r="BU6" s="1248"/>
      <c r="BV6" s="1248"/>
      <c r="BW6" s="1248"/>
      <c r="BX6" s="1248"/>
      <c r="BY6" s="1248"/>
      <c r="BZ6" s="1248"/>
      <c r="CA6" s="1248"/>
      <c r="CB6" s="1248"/>
      <c r="CC6" s="1248"/>
      <c r="CD6" s="1248"/>
      <c r="CE6" s="1248"/>
      <c r="CF6" s="1248"/>
      <c r="CG6" s="1248"/>
      <c r="CH6" s="1248"/>
      <c r="CI6" s="1248"/>
      <c r="CJ6" s="1248"/>
      <c r="CK6" s="1248"/>
      <c r="CL6" s="1248"/>
      <c r="CM6" s="1248"/>
      <c r="CN6" s="1248"/>
      <c r="CO6" s="1248"/>
      <c r="CP6" s="1248"/>
      <c r="CQ6" s="1248"/>
      <c r="CR6" s="1248"/>
      <c r="CS6" s="1248"/>
      <c r="CT6" s="1248"/>
      <c r="CU6" s="1248"/>
      <c r="CV6" s="1248"/>
      <c r="CW6" s="1248"/>
      <c r="CX6" s="1248"/>
      <c r="CY6" s="1248"/>
      <c r="CZ6" s="1248"/>
      <c r="DA6" s="1248"/>
      <c r="DB6" s="1248"/>
      <c r="DC6" s="1248"/>
      <c r="DD6" s="1248"/>
      <c r="DE6" s="1248"/>
    </row>
    <row r="7" spans="1:109" s="255" customFormat="1" x14ac:dyDescent="0.15">
      <c r="A7" s="1248"/>
      <c r="B7" s="1248"/>
      <c r="C7" s="1248"/>
      <c r="D7" s="1248"/>
      <c r="E7" s="1248"/>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8"/>
      <c r="AG7" s="1248"/>
      <c r="AH7" s="1248"/>
      <c r="AI7" s="1248"/>
      <c r="AJ7" s="1248"/>
      <c r="AK7" s="1248"/>
      <c r="AL7" s="1248"/>
      <c r="AM7" s="1248"/>
      <c r="AN7" s="1248"/>
      <c r="AO7" s="1248"/>
      <c r="AP7" s="1248"/>
      <c r="AQ7" s="1248"/>
      <c r="AR7" s="1248"/>
      <c r="AS7" s="1248"/>
      <c r="AT7" s="1248"/>
      <c r="AU7" s="1248"/>
      <c r="AV7" s="1248"/>
      <c r="AW7" s="1248"/>
      <c r="AX7" s="1248"/>
      <c r="AY7" s="1248"/>
      <c r="AZ7" s="1248"/>
      <c r="BA7" s="1248"/>
      <c r="BB7" s="1248"/>
      <c r="BC7" s="1248"/>
      <c r="BD7" s="1248"/>
      <c r="BE7" s="1248"/>
      <c r="BF7" s="1248"/>
      <c r="BG7" s="1248"/>
      <c r="BH7" s="1248"/>
      <c r="BI7" s="1248"/>
      <c r="BJ7" s="1248"/>
      <c r="BK7" s="1248"/>
      <c r="BL7" s="1248"/>
      <c r="BM7" s="1248"/>
      <c r="BN7" s="1248"/>
      <c r="BO7" s="1248"/>
      <c r="BP7" s="1248"/>
      <c r="BQ7" s="1248"/>
      <c r="BR7" s="1248"/>
      <c r="BS7" s="1248"/>
      <c r="BT7" s="1248"/>
      <c r="BU7" s="1248"/>
      <c r="BV7" s="1248"/>
      <c r="BW7" s="1248"/>
      <c r="BX7" s="1248"/>
      <c r="BY7" s="1248"/>
      <c r="BZ7" s="1248"/>
      <c r="CA7" s="1248"/>
      <c r="CB7" s="1248"/>
      <c r="CC7" s="1248"/>
      <c r="CD7" s="1248"/>
      <c r="CE7" s="1248"/>
      <c r="CF7" s="1248"/>
      <c r="CG7" s="1248"/>
      <c r="CH7" s="1248"/>
      <c r="CI7" s="1248"/>
      <c r="CJ7" s="1248"/>
      <c r="CK7" s="1248"/>
      <c r="CL7" s="1248"/>
      <c r="CM7" s="1248"/>
      <c r="CN7" s="1248"/>
      <c r="CO7" s="1248"/>
      <c r="CP7" s="1248"/>
      <c r="CQ7" s="1248"/>
      <c r="CR7" s="1248"/>
      <c r="CS7" s="1248"/>
      <c r="CT7" s="1248"/>
      <c r="CU7" s="1248"/>
      <c r="CV7" s="1248"/>
      <c r="CW7" s="1248"/>
      <c r="CX7" s="1248"/>
      <c r="CY7" s="1248"/>
      <c r="CZ7" s="1248"/>
      <c r="DA7" s="1248"/>
      <c r="DB7" s="1248"/>
      <c r="DC7" s="1248"/>
      <c r="DD7" s="1248"/>
      <c r="DE7" s="1248"/>
    </row>
    <row r="8" spans="1:109" s="255" customFormat="1" x14ac:dyDescent="0.15">
      <c r="A8" s="1248"/>
      <c r="B8" s="1248"/>
      <c r="C8" s="1248"/>
      <c r="D8" s="1248"/>
      <c r="E8" s="1248"/>
      <c r="F8" s="1248"/>
      <c r="G8" s="1248"/>
      <c r="H8" s="1248"/>
      <c r="I8" s="1248"/>
      <c r="J8" s="1248"/>
      <c r="K8" s="1248"/>
      <c r="L8" s="1248"/>
      <c r="M8" s="1248"/>
      <c r="N8" s="1248"/>
      <c r="O8" s="1248"/>
      <c r="P8" s="1248"/>
      <c r="Q8" s="1248"/>
      <c r="R8" s="1248"/>
      <c r="S8" s="1248"/>
      <c r="T8" s="1248"/>
      <c r="U8" s="1248"/>
      <c r="V8" s="1248"/>
      <c r="W8" s="1248"/>
      <c r="X8" s="1248"/>
      <c r="Y8" s="1248"/>
      <c r="Z8" s="1248"/>
      <c r="AA8" s="1248"/>
      <c r="AB8" s="1248"/>
      <c r="AC8" s="1248"/>
      <c r="AD8" s="1248"/>
      <c r="AE8" s="1248"/>
      <c r="AF8" s="1248"/>
      <c r="AG8" s="1248"/>
      <c r="AH8" s="1248"/>
      <c r="AI8" s="1248"/>
      <c r="AJ8" s="1248"/>
      <c r="AK8" s="1248"/>
      <c r="AL8" s="1248"/>
      <c r="AM8" s="1248"/>
      <c r="AN8" s="1248"/>
      <c r="AO8" s="1248"/>
      <c r="AP8" s="1248"/>
      <c r="AQ8" s="1248"/>
      <c r="AR8" s="1248"/>
      <c r="AS8" s="1248"/>
      <c r="AT8" s="1248"/>
      <c r="AU8" s="1248"/>
      <c r="AV8" s="1248"/>
      <c r="AW8" s="1248"/>
      <c r="AX8" s="1248"/>
      <c r="AY8" s="1248"/>
      <c r="AZ8" s="1248"/>
      <c r="BA8" s="1248"/>
      <c r="BB8" s="1248"/>
      <c r="BC8" s="1248"/>
      <c r="BD8" s="1248"/>
      <c r="BE8" s="1248"/>
      <c r="BF8" s="1248"/>
      <c r="BG8" s="1248"/>
      <c r="BH8" s="1248"/>
      <c r="BI8" s="1248"/>
      <c r="BJ8" s="1248"/>
      <c r="BK8" s="1248"/>
      <c r="BL8" s="1248"/>
      <c r="BM8" s="1248"/>
      <c r="BN8" s="1248"/>
      <c r="BO8" s="1248"/>
      <c r="BP8" s="1248"/>
      <c r="BQ8" s="1248"/>
      <c r="BR8" s="1248"/>
      <c r="BS8" s="1248"/>
      <c r="BT8" s="1248"/>
      <c r="BU8" s="1248"/>
      <c r="BV8" s="1248"/>
      <c r="BW8" s="1248"/>
      <c r="BX8" s="1248"/>
      <c r="BY8" s="1248"/>
      <c r="BZ8" s="1248"/>
      <c r="CA8" s="1248"/>
      <c r="CB8" s="1248"/>
      <c r="CC8" s="1248"/>
      <c r="CD8" s="1248"/>
      <c r="CE8" s="1248"/>
      <c r="CF8" s="1248"/>
      <c r="CG8" s="1248"/>
      <c r="CH8" s="1248"/>
      <c r="CI8" s="1248"/>
      <c r="CJ8" s="1248"/>
      <c r="CK8" s="1248"/>
      <c r="CL8" s="1248"/>
      <c r="CM8" s="1248"/>
      <c r="CN8" s="1248"/>
      <c r="CO8" s="1248"/>
      <c r="CP8" s="1248"/>
      <c r="CQ8" s="1248"/>
      <c r="CR8" s="1248"/>
      <c r="CS8" s="1248"/>
      <c r="CT8" s="1248"/>
      <c r="CU8" s="1248"/>
      <c r="CV8" s="1248"/>
      <c r="CW8" s="1248"/>
      <c r="CX8" s="1248"/>
      <c r="CY8" s="1248"/>
      <c r="CZ8" s="1248"/>
      <c r="DA8" s="1248"/>
      <c r="DB8" s="1248"/>
      <c r="DC8" s="1248"/>
      <c r="DD8" s="1248"/>
      <c r="DE8" s="1248"/>
    </row>
    <row r="9" spans="1:109" s="255" customFormat="1" x14ac:dyDescent="0.15">
      <c r="A9" s="1248"/>
      <c r="B9" s="1248"/>
      <c r="C9" s="1248"/>
      <c r="D9" s="1248"/>
      <c r="E9" s="1248"/>
      <c r="F9" s="1248"/>
      <c r="G9" s="1248"/>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c r="AJ9" s="1248"/>
      <c r="AK9" s="1248"/>
      <c r="AL9" s="1248"/>
      <c r="AM9" s="1248"/>
      <c r="AN9" s="1248"/>
      <c r="AO9" s="1248"/>
      <c r="AP9" s="1248"/>
      <c r="AQ9" s="1248"/>
      <c r="AR9" s="1248"/>
      <c r="AS9" s="1248"/>
      <c r="AT9" s="1248"/>
      <c r="AU9" s="1248"/>
      <c r="AV9" s="1248"/>
      <c r="AW9" s="1248"/>
      <c r="AX9" s="1248"/>
      <c r="AY9" s="1248"/>
      <c r="AZ9" s="1248"/>
      <c r="BA9" s="1248"/>
      <c r="BB9" s="1248"/>
      <c r="BC9" s="1248"/>
      <c r="BD9" s="1248"/>
      <c r="BE9" s="1248"/>
      <c r="BF9" s="1248"/>
      <c r="BG9" s="1248"/>
      <c r="BH9" s="1248"/>
      <c r="BI9" s="1248"/>
      <c r="BJ9" s="1248"/>
      <c r="BK9" s="1248"/>
      <c r="BL9" s="1248"/>
      <c r="BM9" s="1248"/>
      <c r="BN9" s="1248"/>
      <c r="BO9" s="1248"/>
      <c r="BP9" s="1248"/>
      <c r="BQ9" s="1248"/>
      <c r="BR9" s="1248"/>
      <c r="BS9" s="1248"/>
      <c r="BT9" s="1248"/>
      <c r="BU9" s="1248"/>
      <c r="BV9" s="1248"/>
      <c r="BW9" s="1248"/>
      <c r="BX9" s="1248"/>
      <c r="BY9" s="1248"/>
      <c r="BZ9" s="1248"/>
      <c r="CA9" s="1248"/>
      <c r="CB9" s="1248"/>
      <c r="CC9" s="1248"/>
      <c r="CD9" s="1248"/>
      <c r="CE9" s="1248"/>
      <c r="CF9" s="1248"/>
      <c r="CG9" s="1248"/>
      <c r="CH9" s="1248"/>
      <c r="CI9" s="1248"/>
      <c r="CJ9" s="1248"/>
      <c r="CK9" s="1248"/>
      <c r="CL9" s="1248"/>
      <c r="CM9" s="1248"/>
      <c r="CN9" s="1248"/>
      <c r="CO9" s="1248"/>
      <c r="CP9" s="1248"/>
      <c r="CQ9" s="1248"/>
      <c r="CR9" s="1248"/>
      <c r="CS9" s="1248"/>
      <c r="CT9" s="1248"/>
      <c r="CU9" s="1248"/>
      <c r="CV9" s="1248"/>
      <c r="CW9" s="1248"/>
      <c r="CX9" s="1248"/>
      <c r="CY9" s="1248"/>
      <c r="CZ9" s="1248"/>
      <c r="DA9" s="1248"/>
      <c r="DB9" s="1248"/>
      <c r="DC9" s="1248"/>
      <c r="DD9" s="1248"/>
      <c r="DE9" s="1248"/>
    </row>
    <row r="10" spans="1:109" s="255" customFormat="1" x14ac:dyDescent="0.15">
      <c r="A10" s="1248"/>
      <c r="B10" s="1248"/>
      <c r="C10" s="1248"/>
      <c r="D10" s="1248"/>
      <c r="E10" s="1248"/>
      <c r="F10" s="1248"/>
      <c r="G10" s="1248"/>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J10" s="1248"/>
      <c r="AK10" s="1248"/>
      <c r="AL10" s="1248"/>
      <c r="AM10" s="1248"/>
      <c r="AN10" s="1248"/>
      <c r="AO10" s="1248"/>
      <c r="AP10" s="1248"/>
      <c r="AQ10" s="1248"/>
      <c r="AR10" s="1248"/>
      <c r="AS10" s="1248"/>
      <c r="AT10" s="1248"/>
      <c r="AU10" s="1248"/>
      <c r="AV10" s="1248"/>
      <c r="AW10" s="1248"/>
      <c r="AX10" s="1248"/>
      <c r="AY10" s="1248"/>
      <c r="AZ10" s="1248"/>
      <c r="BA10" s="1248"/>
      <c r="BB10" s="1248"/>
      <c r="BC10" s="1248"/>
      <c r="BD10" s="1248"/>
      <c r="BE10" s="1248"/>
      <c r="BF10" s="1248"/>
      <c r="BG10" s="1248"/>
      <c r="BH10" s="1248"/>
      <c r="BI10" s="1248"/>
      <c r="BJ10" s="1248"/>
      <c r="BK10" s="1248"/>
      <c r="BL10" s="1248"/>
      <c r="BM10" s="1248"/>
      <c r="BN10" s="1248"/>
      <c r="BO10" s="1248"/>
      <c r="BP10" s="1248"/>
      <c r="BQ10" s="1248"/>
      <c r="BR10" s="1248"/>
      <c r="BS10" s="1248"/>
      <c r="BT10" s="1248"/>
      <c r="BU10" s="1248"/>
      <c r="BV10" s="1248"/>
      <c r="BW10" s="1248"/>
      <c r="BX10" s="1248"/>
      <c r="BY10" s="1248"/>
      <c r="BZ10" s="1248"/>
      <c r="CA10" s="1248"/>
      <c r="CB10" s="1248"/>
      <c r="CC10" s="1248"/>
      <c r="CD10" s="1248"/>
      <c r="CE10" s="1248"/>
      <c r="CF10" s="1248"/>
      <c r="CG10" s="1248"/>
      <c r="CH10" s="1248"/>
      <c r="CI10" s="1248"/>
      <c r="CJ10" s="1248"/>
      <c r="CK10" s="1248"/>
      <c r="CL10" s="1248"/>
      <c r="CM10" s="1248"/>
      <c r="CN10" s="1248"/>
      <c r="CO10" s="1248"/>
      <c r="CP10" s="1248"/>
      <c r="CQ10" s="1248"/>
      <c r="CR10" s="1248"/>
      <c r="CS10" s="1248"/>
      <c r="CT10" s="1248"/>
      <c r="CU10" s="1248"/>
      <c r="CV10" s="1248"/>
      <c r="CW10" s="1248"/>
      <c r="CX10" s="1248"/>
      <c r="CY10" s="1248"/>
      <c r="CZ10" s="1248"/>
      <c r="DA10" s="1248"/>
      <c r="DB10" s="1248"/>
      <c r="DC10" s="1248"/>
      <c r="DD10" s="1248"/>
      <c r="DE10" s="1248"/>
    </row>
    <row r="11" spans="1:109" s="255" customFormat="1" x14ac:dyDescent="0.15">
      <c r="A11" s="1248"/>
      <c r="B11" s="1248"/>
      <c r="C11" s="1248"/>
      <c r="D11" s="1248"/>
      <c r="E11" s="1248"/>
      <c r="F11" s="1248"/>
      <c r="G11" s="1248"/>
      <c r="H11" s="1248"/>
      <c r="I11" s="1248"/>
      <c r="J11" s="1248"/>
      <c r="K11" s="1248"/>
      <c r="L11" s="1248"/>
      <c r="M11" s="1248"/>
      <c r="N11" s="1248"/>
      <c r="O11" s="1248"/>
      <c r="P11" s="1248"/>
      <c r="Q11" s="1248"/>
      <c r="R11" s="1248"/>
      <c r="S11" s="1248"/>
      <c r="T11" s="1248"/>
      <c r="U11" s="1248"/>
      <c r="V11" s="1248"/>
      <c r="W11" s="1248"/>
      <c r="X11" s="1248"/>
      <c r="Y11" s="1248"/>
      <c r="Z11" s="1248"/>
      <c r="AA11" s="1248"/>
      <c r="AB11" s="1248"/>
      <c r="AC11" s="1248"/>
      <c r="AD11" s="1248"/>
      <c r="AE11" s="1248"/>
      <c r="AF11" s="1248"/>
      <c r="AG11" s="1248"/>
      <c r="AH11" s="1248"/>
      <c r="AI11" s="1248"/>
      <c r="AJ11" s="1248"/>
      <c r="AK11" s="1248"/>
      <c r="AL11" s="1248"/>
      <c r="AM11" s="1248"/>
      <c r="AN11" s="1248"/>
      <c r="AO11" s="1248"/>
      <c r="AP11" s="1248"/>
      <c r="AQ11" s="1248"/>
      <c r="AR11" s="1248"/>
      <c r="AS11" s="1248"/>
      <c r="AT11" s="1248"/>
      <c r="AU11" s="1248"/>
      <c r="AV11" s="1248"/>
      <c r="AW11" s="1248"/>
      <c r="AX11" s="1248"/>
      <c r="AY11" s="1248"/>
      <c r="AZ11" s="1248"/>
      <c r="BA11" s="1248"/>
      <c r="BB11" s="1248"/>
      <c r="BC11" s="1248"/>
      <c r="BD11" s="1248"/>
      <c r="BE11" s="1248"/>
      <c r="BF11" s="1248"/>
      <c r="BG11" s="1248"/>
      <c r="BH11" s="1248"/>
      <c r="BI11" s="1248"/>
      <c r="BJ11" s="1248"/>
      <c r="BK11" s="1248"/>
      <c r="BL11" s="1248"/>
      <c r="BM11" s="1248"/>
      <c r="BN11" s="1248"/>
      <c r="BO11" s="1248"/>
      <c r="BP11" s="1248"/>
      <c r="BQ11" s="1248"/>
      <c r="BR11" s="1248"/>
      <c r="BS11" s="1248"/>
      <c r="BT11" s="1248"/>
      <c r="BU11" s="1248"/>
      <c r="BV11" s="1248"/>
      <c r="BW11" s="1248"/>
      <c r="BX11" s="1248"/>
      <c r="BY11" s="1248"/>
      <c r="BZ11" s="1248"/>
      <c r="CA11" s="1248"/>
      <c r="CB11" s="1248"/>
      <c r="CC11" s="1248"/>
      <c r="CD11" s="1248"/>
      <c r="CE11" s="1248"/>
      <c r="CF11" s="1248"/>
      <c r="CG11" s="1248"/>
      <c r="CH11" s="1248"/>
      <c r="CI11" s="1248"/>
      <c r="CJ11" s="1248"/>
      <c r="CK11" s="1248"/>
      <c r="CL11" s="1248"/>
      <c r="CM11" s="1248"/>
      <c r="CN11" s="1248"/>
      <c r="CO11" s="1248"/>
      <c r="CP11" s="1248"/>
      <c r="CQ11" s="1248"/>
      <c r="CR11" s="1248"/>
      <c r="CS11" s="1248"/>
      <c r="CT11" s="1248"/>
      <c r="CU11" s="1248"/>
      <c r="CV11" s="1248"/>
      <c r="CW11" s="1248"/>
      <c r="CX11" s="1248"/>
      <c r="CY11" s="1248"/>
      <c r="CZ11" s="1248"/>
      <c r="DA11" s="1248"/>
      <c r="DB11" s="1248"/>
      <c r="DC11" s="1248"/>
      <c r="DD11" s="1248"/>
      <c r="DE11" s="1248"/>
    </row>
    <row r="12" spans="1:109" s="255" customFormat="1" x14ac:dyDescent="0.15">
      <c r="A12" s="1248"/>
      <c r="B12" s="1248"/>
      <c r="C12" s="1248"/>
      <c r="D12" s="1248"/>
      <c r="E12" s="1248"/>
      <c r="F12" s="1248"/>
      <c r="G12" s="1248"/>
      <c r="H12" s="1248"/>
      <c r="I12" s="1248"/>
      <c r="J12" s="1248"/>
      <c r="K12" s="1248"/>
      <c r="L12" s="1248"/>
      <c r="M12" s="1248"/>
      <c r="N12" s="1248"/>
      <c r="O12" s="1248"/>
      <c r="P12" s="1248"/>
      <c r="Q12" s="1248"/>
      <c r="R12" s="1248"/>
      <c r="S12" s="1248"/>
      <c r="T12" s="1248"/>
      <c r="U12" s="1248"/>
      <c r="V12" s="1248"/>
      <c r="W12" s="1248"/>
      <c r="X12" s="1248"/>
      <c r="Y12" s="1248"/>
      <c r="Z12" s="1248"/>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48"/>
      <c r="CA12" s="1248"/>
      <c r="CB12" s="1248"/>
      <c r="CC12" s="1248"/>
      <c r="CD12" s="1248"/>
      <c r="CE12" s="1248"/>
      <c r="CF12" s="1248"/>
      <c r="CG12" s="1248"/>
      <c r="CH12" s="1248"/>
      <c r="CI12" s="1248"/>
      <c r="CJ12" s="1248"/>
      <c r="CK12" s="1248"/>
      <c r="CL12" s="1248"/>
      <c r="CM12" s="1248"/>
      <c r="CN12" s="1248"/>
      <c r="CO12" s="1248"/>
      <c r="CP12" s="1248"/>
      <c r="CQ12" s="1248"/>
      <c r="CR12" s="1248"/>
      <c r="CS12" s="1248"/>
      <c r="CT12" s="1248"/>
      <c r="CU12" s="1248"/>
      <c r="CV12" s="1248"/>
      <c r="CW12" s="1248"/>
      <c r="CX12" s="1248"/>
      <c r="CY12" s="1248"/>
      <c r="CZ12" s="1248"/>
      <c r="DA12" s="1248"/>
      <c r="DB12" s="1248"/>
      <c r="DC12" s="1248"/>
      <c r="DD12" s="1248"/>
      <c r="DE12" s="1248"/>
    </row>
    <row r="13" spans="1:109" s="255" customFormat="1" x14ac:dyDescent="0.15">
      <c r="A13" s="1248"/>
      <c r="B13" s="1248"/>
      <c r="C13" s="1248"/>
      <c r="D13" s="1248"/>
      <c r="E13" s="1248"/>
      <c r="F13" s="1248"/>
      <c r="G13" s="1248"/>
      <c r="H13" s="1248"/>
      <c r="I13" s="1248"/>
      <c r="J13" s="1248"/>
      <c r="K13" s="1248"/>
      <c r="L13" s="1248"/>
      <c r="M13" s="1248"/>
      <c r="N13" s="1248"/>
      <c r="O13" s="1248"/>
      <c r="P13" s="1248"/>
      <c r="Q13" s="1248"/>
      <c r="R13" s="1248"/>
      <c r="S13" s="1248"/>
      <c r="T13" s="1248"/>
      <c r="U13" s="1248"/>
      <c r="V13" s="1248"/>
      <c r="W13" s="1248"/>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T13" s="1248"/>
      <c r="AU13" s="1248"/>
      <c r="AV13" s="1248"/>
      <c r="AW13" s="1248"/>
      <c r="AX13" s="1248"/>
      <c r="AY13" s="1248"/>
      <c r="AZ13" s="1248"/>
      <c r="BA13" s="1248"/>
      <c r="BB13" s="1248"/>
      <c r="BC13" s="1248"/>
      <c r="BD13" s="1248"/>
      <c r="BE13" s="1248"/>
      <c r="BF13" s="1248"/>
      <c r="BG13" s="1248"/>
      <c r="BH13" s="1248"/>
      <c r="BI13" s="1248"/>
      <c r="BJ13" s="1248"/>
      <c r="BK13" s="1248"/>
      <c r="BL13" s="1248"/>
      <c r="BM13" s="1248"/>
      <c r="BN13" s="1248"/>
      <c r="BO13" s="1248"/>
      <c r="BP13" s="1248"/>
      <c r="BQ13" s="1248"/>
      <c r="BR13" s="1248"/>
      <c r="BS13" s="1248"/>
      <c r="BT13" s="1248"/>
      <c r="BU13" s="1248"/>
      <c r="BV13" s="1248"/>
      <c r="BW13" s="1248"/>
      <c r="BX13" s="1248"/>
      <c r="BY13" s="1248"/>
      <c r="BZ13" s="1248"/>
      <c r="CA13" s="1248"/>
      <c r="CB13" s="1248"/>
      <c r="CC13" s="1248"/>
      <c r="CD13" s="1248"/>
      <c r="CE13" s="1248"/>
      <c r="CF13" s="1248"/>
      <c r="CG13" s="1248"/>
      <c r="CH13" s="1248"/>
      <c r="CI13" s="1248"/>
      <c r="CJ13" s="1248"/>
      <c r="CK13" s="1248"/>
      <c r="CL13" s="1248"/>
      <c r="CM13" s="1248"/>
      <c r="CN13" s="1248"/>
      <c r="CO13" s="1248"/>
      <c r="CP13" s="1248"/>
      <c r="CQ13" s="1248"/>
      <c r="CR13" s="1248"/>
      <c r="CS13" s="1248"/>
      <c r="CT13" s="1248"/>
      <c r="CU13" s="1248"/>
      <c r="CV13" s="1248"/>
      <c r="CW13" s="1248"/>
      <c r="CX13" s="1248"/>
      <c r="CY13" s="1248"/>
      <c r="CZ13" s="1248"/>
      <c r="DA13" s="1248"/>
      <c r="DB13" s="1248"/>
      <c r="DC13" s="1248"/>
      <c r="DD13" s="1248"/>
      <c r="DE13" s="1248"/>
    </row>
    <row r="14" spans="1:109" s="255" customFormat="1" x14ac:dyDescent="0.15">
      <c r="A14" s="1248"/>
      <c r="B14" s="1248"/>
      <c r="C14" s="1248"/>
      <c r="D14" s="1248"/>
      <c r="E14" s="1248"/>
      <c r="F14" s="1248"/>
      <c r="G14" s="1248"/>
      <c r="H14" s="1248"/>
      <c r="I14" s="1248"/>
      <c r="J14" s="1248"/>
      <c r="K14" s="1248"/>
      <c r="L14" s="1248"/>
      <c r="M14" s="1248"/>
      <c r="N14" s="1248"/>
      <c r="O14" s="1248"/>
      <c r="P14" s="1248"/>
      <c r="Q14" s="1248"/>
      <c r="R14" s="1248"/>
      <c r="S14" s="1248"/>
      <c r="T14" s="1248"/>
      <c r="U14" s="1248"/>
      <c r="V14" s="1248"/>
      <c r="W14" s="1248"/>
      <c r="X14" s="1248"/>
      <c r="Y14" s="1248"/>
      <c r="Z14" s="1248"/>
      <c r="AA14" s="1248"/>
      <c r="AB14" s="1248"/>
      <c r="AC14" s="1248"/>
      <c r="AD14" s="1248"/>
      <c r="AE14" s="1248"/>
      <c r="AF14" s="1248"/>
      <c r="AG14" s="1248"/>
      <c r="AH14" s="1248"/>
      <c r="AI14" s="1248"/>
      <c r="AJ14" s="1248"/>
      <c r="AK14" s="1248"/>
      <c r="AL14" s="1248"/>
      <c r="AM14" s="1248"/>
      <c r="AN14" s="1248"/>
      <c r="AO14" s="1248"/>
      <c r="AP14" s="1248"/>
      <c r="AQ14" s="1248"/>
      <c r="AR14" s="1248"/>
      <c r="AS14" s="1248"/>
      <c r="AT14" s="1248"/>
      <c r="AU14" s="1248"/>
      <c r="AV14" s="1248"/>
      <c r="AW14" s="1248"/>
      <c r="AX14" s="1248"/>
      <c r="AY14" s="1248"/>
      <c r="AZ14" s="1248"/>
      <c r="BA14" s="1248"/>
      <c r="BB14" s="1248"/>
      <c r="BC14" s="1248"/>
      <c r="BD14" s="1248"/>
      <c r="BE14" s="1248"/>
      <c r="BF14" s="1248"/>
      <c r="BG14" s="1248"/>
      <c r="BH14" s="1248"/>
      <c r="BI14" s="1248"/>
      <c r="BJ14" s="1248"/>
      <c r="BK14" s="1248"/>
      <c r="BL14" s="1248"/>
      <c r="BM14" s="1248"/>
      <c r="BN14" s="1248"/>
      <c r="BO14" s="1248"/>
      <c r="BP14" s="1248"/>
      <c r="BQ14" s="1248"/>
      <c r="BR14" s="1248"/>
      <c r="BS14" s="1248"/>
      <c r="BT14" s="1248"/>
      <c r="BU14" s="1248"/>
      <c r="BV14" s="1248"/>
      <c r="BW14" s="1248"/>
      <c r="BX14" s="1248"/>
      <c r="BY14" s="1248"/>
      <c r="BZ14" s="1248"/>
      <c r="CA14" s="1248"/>
      <c r="CB14" s="1248"/>
      <c r="CC14" s="1248"/>
      <c r="CD14" s="1248"/>
      <c r="CE14" s="1248"/>
      <c r="CF14" s="1248"/>
      <c r="CG14" s="1248"/>
      <c r="CH14" s="1248"/>
      <c r="CI14" s="1248"/>
      <c r="CJ14" s="1248"/>
      <c r="CK14" s="1248"/>
      <c r="CL14" s="1248"/>
      <c r="CM14" s="1248"/>
      <c r="CN14" s="1248"/>
      <c r="CO14" s="1248"/>
      <c r="CP14" s="1248"/>
      <c r="CQ14" s="1248"/>
      <c r="CR14" s="1248"/>
      <c r="CS14" s="1248"/>
      <c r="CT14" s="1248"/>
      <c r="CU14" s="1248"/>
      <c r="CV14" s="1248"/>
      <c r="CW14" s="1248"/>
      <c r="CX14" s="1248"/>
      <c r="CY14" s="1248"/>
      <c r="CZ14" s="1248"/>
      <c r="DA14" s="1248"/>
      <c r="DB14" s="1248"/>
      <c r="DC14" s="1248"/>
      <c r="DD14" s="1248"/>
      <c r="DE14" s="1248"/>
    </row>
    <row r="15" spans="1:109" s="255" customFormat="1" x14ac:dyDescent="0.15">
      <c r="A15" s="1247"/>
      <c r="B15" s="1248"/>
      <c r="C15" s="1248"/>
      <c r="D15" s="1248"/>
      <c r="E15" s="1248"/>
      <c r="F15" s="1248"/>
      <c r="G15" s="1248"/>
      <c r="H15" s="1248"/>
      <c r="I15" s="1248"/>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R15" s="1248"/>
      <c r="AS15" s="1248"/>
      <c r="AT15" s="1248"/>
      <c r="AU15" s="1248"/>
      <c r="AV15" s="1248"/>
      <c r="AW15" s="1248"/>
      <c r="AX15" s="1248"/>
      <c r="AY15" s="1248"/>
      <c r="AZ15" s="1248"/>
      <c r="BA15" s="1248"/>
      <c r="BB15" s="1248"/>
      <c r="BC15" s="1248"/>
      <c r="BD15" s="1248"/>
      <c r="BE15" s="1248"/>
      <c r="BF15" s="1248"/>
      <c r="BG15" s="1248"/>
      <c r="BH15" s="1248"/>
      <c r="BI15" s="1248"/>
      <c r="BJ15" s="1248"/>
      <c r="BK15" s="1248"/>
      <c r="BL15" s="1248"/>
      <c r="BM15" s="1248"/>
      <c r="BN15" s="1248"/>
      <c r="BO15" s="1248"/>
      <c r="BP15" s="1248"/>
      <c r="BQ15" s="1248"/>
      <c r="BR15" s="1248"/>
      <c r="BS15" s="1248"/>
      <c r="BT15" s="1248"/>
      <c r="BU15" s="1248"/>
      <c r="BV15" s="1248"/>
      <c r="BW15" s="1248"/>
      <c r="BX15" s="1248"/>
      <c r="BY15" s="1248"/>
      <c r="BZ15" s="1248"/>
      <c r="CA15" s="1248"/>
      <c r="CB15" s="1248"/>
      <c r="CC15" s="1248"/>
      <c r="CD15" s="1248"/>
      <c r="CE15" s="1248"/>
      <c r="CF15" s="1248"/>
      <c r="CG15" s="1248"/>
      <c r="CH15" s="1248"/>
      <c r="CI15" s="1248"/>
      <c r="CJ15" s="1248"/>
      <c r="CK15" s="1248"/>
      <c r="CL15" s="1248"/>
      <c r="CM15" s="1248"/>
      <c r="CN15" s="1248"/>
      <c r="CO15" s="1248"/>
      <c r="CP15" s="1248"/>
      <c r="CQ15" s="1248"/>
      <c r="CR15" s="1248"/>
      <c r="CS15" s="1248"/>
      <c r="CT15" s="1248"/>
      <c r="CU15" s="1248"/>
      <c r="CV15" s="1248"/>
      <c r="CW15" s="1248"/>
      <c r="CX15" s="1248"/>
      <c r="CY15" s="1248"/>
      <c r="CZ15" s="1248"/>
      <c r="DA15" s="1248"/>
      <c r="DB15" s="1248"/>
      <c r="DC15" s="1248"/>
      <c r="DD15" s="1248"/>
      <c r="DE15" s="1248"/>
    </row>
    <row r="16" spans="1:109" s="255" customFormat="1" x14ac:dyDescent="0.15">
      <c r="A16" s="1247"/>
      <c r="B16" s="1248"/>
      <c r="C16" s="1248"/>
      <c r="D16" s="1248"/>
      <c r="E16" s="1248"/>
      <c r="F16" s="1248"/>
      <c r="G16" s="1248"/>
      <c r="H16" s="1248"/>
      <c r="I16" s="1248"/>
      <c r="J16" s="1248"/>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D16" s="1248"/>
      <c r="BE16" s="1248"/>
      <c r="BF16" s="1248"/>
      <c r="BG16" s="1248"/>
      <c r="BH16" s="1248"/>
      <c r="BI16" s="1248"/>
      <c r="BJ16" s="1248"/>
      <c r="BK16" s="1248"/>
      <c r="BL16" s="1248"/>
      <c r="BM16" s="1248"/>
      <c r="BN16" s="1248"/>
      <c r="BO16" s="1248"/>
      <c r="BP16" s="1248"/>
      <c r="BQ16" s="1248"/>
      <c r="BR16" s="1248"/>
      <c r="BS16" s="1248"/>
      <c r="BT16" s="1248"/>
      <c r="BU16" s="1248"/>
      <c r="BV16" s="1248"/>
      <c r="BW16" s="1248"/>
      <c r="BX16" s="1248"/>
      <c r="BY16" s="1248"/>
      <c r="BZ16" s="1248"/>
      <c r="CA16" s="1248"/>
      <c r="CB16" s="1248"/>
      <c r="CC16" s="1248"/>
      <c r="CD16" s="1248"/>
      <c r="CE16" s="1248"/>
      <c r="CF16" s="1248"/>
      <c r="CG16" s="1248"/>
      <c r="CH16" s="1248"/>
      <c r="CI16" s="1248"/>
      <c r="CJ16" s="1248"/>
      <c r="CK16" s="1248"/>
      <c r="CL16" s="1248"/>
      <c r="CM16" s="1248"/>
      <c r="CN16" s="1248"/>
      <c r="CO16" s="1248"/>
      <c r="CP16" s="1248"/>
      <c r="CQ16" s="1248"/>
      <c r="CR16" s="1248"/>
      <c r="CS16" s="1248"/>
      <c r="CT16" s="1248"/>
      <c r="CU16" s="1248"/>
      <c r="CV16" s="1248"/>
      <c r="CW16" s="1248"/>
      <c r="CX16" s="1248"/>
      <c r="CY16" s="1248"/>
      <c r="CZ16" s="1248"/>
      <c r="DA16" s="1248"/>
      <c r="DB16" s="1248"/>
      <c r="DC16" s="1248"/>
      <c r="DD16" s="1248"/>
      <c r="DE16" s="1248"/>
    </row>
    <row r="17" spans="1:109" s="255" customFormat="1" x14ac:dyDescent="0.15">
      <c r="A17" s="1247"/>
      <c r="B17" s="1248"/>
      <c r="C17" s="1248"/>
      <c r="D17" s="1248"/>
      <c r="E17" s="1248"/>
      <c r="F17" s="1248"/>
      <c r="G17" s="1248"/>
      <c r="H17" s="1248"/>
      <c r="I17" s="1248"/>
      <c r="J17" s="1248"/>
      <c r="K17" s="1248"/>
      <c r="L17" s="1248"/>
      <c r="M17" s="1248"/>
      <c r="N17" s="1248"/>
      <c r="O17" s="1248"/>
      <c r="P17" s="1248"/>
      <c r="Q17" s="1248"/>
      <c r="R17" s="1248"/>
      <c r="S17" s="1248"/>
      <c r="T17" s="1248"/>
      <c r="U17" s="1248"/>
      <c r="V17" s="1248"/>
      <c r="W17" s="1248"/>
      <c r="X17" s="1248"/>
      <c r="Y17" s="1248"/>
      <c r="Z17" s="1248"/>
      <c r="AA17" s="1248"/>
      <c r="AB17" s="1248"/>
      <c r="AC17" s="1248"/>
      <c r="AD17" s="1248"/>
      <c r="AE17" s="1248"/>
      <c r="AF17" s="1248"/>
      <c r="AG17" s="1248"/>
      <c r="AH17" s="1248"/>
      <c r="AI17" s="1248"/>
      <c r="AJ17" s="1248"/>
      <c r="AK17" s="1248"/>
      <c r="AL17" s="1248"/>
      <c r="AM17" s="1248"/>
      <c r="AN17" s="1248"/>
      <c r="AO17" s="1248"/>
      <c r="AP17" s="1248"/>
      <c r="AQ17" s="1248"/>
      <c r="AR17" s="1248"/>
      <c r="AS17" s="1248"/>
      <c r="AT17" s="1248"/>
      <c r="AU17" s="1248"/>
      <c r="AV17" s="1248"/>
      <c r="AW17" s="1248"/>
      <c r="AX17" s="1248"/>
      <c r="AY17" s="1248"/>
      <c r="AZ17" s="1248"/>
      <c r="BA17" s="1248"/>
      <c r="BB17" s="1248"/>
      <c r="BC17" s="1248"/>
      <c r="BD17" s="1248"/>
      <c r="BE17" s="1248"/>
      <c r="BF17" s="1248"/>
      <c r="BG17" s="1248"/>
      <c r="BH17" s="1248"/>
      <c r="BI17" s="1248"/>
      <c r="BJ17" s="1248"/>
      <c r="BK17" s="1248"/>
      <c r="BL17" s="1248"/>
      <c r="BM17" s="1248"/>
      <c r="BN17" s="1248"/>
      <c r="BO17" s="1248"/>
      <c r="BP17" s="1248"/>
      <c r="BQ17" s="1248"/>
      <c r="BR17" s="1248"/>
      <c r="BS17" s="1248"/>
      <c r="BT17" s="1248"/>
      <c r="BU17" s="1248"/>
      <c r="BV17" s="1248"/>
      <c r="BW17" s="1248"/>
      <c r="BX17" s="1248"/>
      <c r="BY17" s="1248"/>
      <c r="BZ17" s="1248"/>
      <c r="CA17" s="1248"/>
      <c r="CB17" s="1248"/>
      <c r="CC17" s="1248"/>
      <c r="CD17" s="1248"/>
      <c r="CE17" s="1248"/>
      <c r="CF17" s="1248"/>
      <c r="CG17" s="1248"/>
      <c r="CH17" s="1248"/>
      <c r="CI17" s="1248"/>
      <c r="CJ17" s="1248"/>
      <c r="CK17" s="1248"/>
      <c r="CL17" s="1248"/>
      <c r="CM17" s="1248"/>
      <c r="CN17" s="1248"/>
      <c r="CO17" s="1248"/>
      <c r="CP17" s="1248"/>
      <c r="CQ17" s="1248"/>
      <c r="CR17" s="1248"/>
      <c r="CS17" s="1248"/>
      <c r="CT17" s="1248"/>
      <c r="CU17" s="1248"/>
      <c r="CV17" s="1248"/>
      <c r="CW17" s="1248"/>
      <c r="CX17" s="1248"/>
      <c r="CY17" s="1248"/>
      <c r="CZ17" s="1248"/>
      <c r="DA17" s="1248"/>
      <c r="DB17" s="1248"/>
      <c r="DC17" s="1248"/>
      <c r="DD17" s="1248"/>
      <c r="DE17" s="1248"/>
    </row>
    <row r="18" spans="1:109" s="255" customFormat="1" x14ac:dyDescent="0.15">
      <c r="A18" s="1247"/>
      <c r="B18" s="1248"/>
      <c r="C18" s="1248"/>
      <c r="D18" s="1248"/>
      <c r="E18" s="1248"/>
      <c r="F18" s="1248"/>
      <c r="G18" s="1248"/>
      <c r="H18" s="1248"/>
      <c r="I18" s="1248"/>
      <c r="J18" s="1248"/>
      <c r="K18" s="1248"/>
      <c r="L18" s="1248"/>
      <c r="M18" s="1248"/>
      <c r="N18" s="1248"/>
      <c r="O18" s="1248"/>
      <c r="P18" s="1248"/>
      <c r="Q18" s="1248"/>
      <c r="R18" s="1248"/>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1248"/>
      <c r="AS18" s="1248"/>
      <c r="AT18" s="1248"/>
      <c r="AU18" s="1248"/>
      <c r="AV18" s="1248"/>
      <c r="AW18" s="1248"/>
      <c r="AX18" s="1248"/>
      <c r="AY18" s="1248"/>
      <c r="AZ18" s="1248"/>
      <c r="BA18" s="1248"/>
      <c r="BB18" s="1248"/>
      <c r="BC18" s="1248"/>
      <c r="BD18" s="1248"/>
      <c r="BE18" s="1248"/>
      <c r="BF18" s="1248"/>
      <c r="BG18" s="1248"/>
      <c r="BH18" s="1248"/>
      <c r="BI18" s="1248"/>
      <c r="BJ18" s="1248"/>
      <c r="BK18" s="1248"/>
      <c r="BL18" s="1248"/>
      <c r="BM18" s="1248"/>
      <c r="BN18" s="1248"/>
      <c r="BO18" s="1248"/>
      <c r="BP18" s="1248"/>
      <c r="BQ18" s="1248"/>
      <c r="BR18" s="1248"/>
      <c r="BS18" s="1248"/>
      <c r="BT18" s="1248"/>
      <c r="BU18" s="1248"/>
      <c r="BV18" s="1248"/>
      <c r="BW18" s="1248"/>
      <c r="BX18" s="1248"/>
      <c r="BY18" s="1248"/>
      <c r="BZ18" s="1248"/>
      <c r="CA18" s="1248"/>
      <c r="CB18" s="1248"/>
      <c r="CC18" s="1248"/>
      <c r="CD18" s="1248"/>
      <c r="CE18" s="1248"/>
      <c r="CF18" s="1248"/>
      <c r="CG18" s="1248"/>
      <c r="CH18" s="1248"/>
      <c r="CI18" s="1248"/>
      <c r="CJ18" s="1248"/>
      <c r="CK18" s="1248"/>
      <c r="CL18" s="1248"/>
      <c r="CM18" s="1248"/>
      <c r="CN18" s="1248"/>
      <c r="CO18" s="1248"/>
      <c r="CP18" s="1248"/>
      <c r="CQ18" s="1248"/>
      <c r="CR18" s="1248"/>
      <c r="CS18" s="1248"/>
      <c r="CT18" s="1248"/>
      <c r="CU18" s="1248"/>
      <c r="CV18" s="1248"/>
      <c r="CW18" s="1248"/>
      <c r="CX18" s="1248"/>
      <c r="CY18" s="1248"/>
      <c r="CZ18" s="1248"/>
      <c r="DA18" s="1248"/>
      <c r="DB18" s="1248"/>
      <c r="DC18" s="1248"/>
      <c r="DD18" s="1248"/>
      <c r="DE18" s="1248"/>
    </row>
    <row r="19" spans="1:109" x14ac:dyDescent="0.15">
      <c r="DD19" s="1247"/>
      <c r="DE19" s="1247"/>
    </row>
    <row r="20" spans="1:109" x14ac:dyDescent="0.15">
      <c r="DD20" s="1247"/>
      <c r="DE20" s="1247"/>
    </row>
    <row r="21" spans="1:109" ht="17.25" customHeight="1" x14ac:dyDescent="0.15">
      <c r="B21" s="1249"/>
      <c r="C21" s="1250"/>
      <c r="D21" s="1250"/>
      <c r="E21" s="1250"/>
      <c r="F21" s="1250"/>
      <c r="G21" s="1250"/>
      <c r="H21" s="1250"/>
      <c r="I21" s="1250"/>
      <c r="J21" s="1250"/>
      <c r="K21" s="1250"/>
      <c r="L21" s="1250"/>
      <c r="M21" s="1250"/>
      <c r="N21" s="1251"/>
      <c r="O21" s="1250"/>
      <c r="P21" s="1250"/>
      <c r="Q21" s="1250"/>
      <c r="R21" s="1250"/>
      <c r="S21" s="1250"/>
      <c r="T21" s="1250"/>
      <c r="U21" s="1250"/>
      <c r="V21" s="1250"/>
      <c r="W21" s="1250"/>
      <c r="X21" s="1250"/>
      <c r="Y21" s="1250"/>
      <c r="Z21" s="1250"/>
      <c r="AA21" s="1250"/>
      <c r="AB21" s="1250"/>
      <c r="AC21" s="1250"/>
      <c r="AD21" s="1250"/>
      <c r="AE21" s="1250"/>
      <c r="AF21" s="1250"/>
      <c r="AG21" s="1250"/>
      <c r="AH21" s="1250"/>
      <c r="AI21" s="1250"/>
      <c r="AJ21" s="1250"/>
      <c r="AK21" s="1250"/>
      <c r="AL21" s="1250"/>
      <c r="AM21" s="1250"/>
      <c r="AN21" s="1250"/>
      <c r="AO21" s="1250"/>
      <c r="AP21" s="1250"/>
      <c r="AQ21" s="1250"/>
      <c r="AR21" s="1250"/>
      <c r="AS21" s="1250"/>
      <c r="AT21" s="1251"/>
      <c r="AU21" s="1250"/>
      <c r="AV21" s="1250"/>
      <c r="AW21" s="1250"/>
      <c r="AX21" s="1250"/>
      <c r="AY21" s="1250"/>
      <c r="AZ21" s="1250"/>
      <c r="BA21" s="1250"/>
      <c r="BB21" s="1250"/>
      <c r="BC21" s="1250"/>
      <c r="BD21" s="1250"/>
      <c r="BE21" s="1250"/>
      <c r="BF21" s="1251"/>
      <c r="BG21" s="1250"/>
      <c r="BH21" s="1250"/>
      <c r="BI21" s="1250"/>
      <c r="BJ21" s="1250"/>
      <c r="BK21" s="1250"/>
      <c r="BL21" s="1250"/>
      <c r="BM21" s="1250"/>
      <c r="BN21" s="1250"/>
      <c r="BO21" s="1250"/>
      <c r="BP21" s="1250"/>
      <c r="BQ21" s="1250"/>
      <c r="BR21" s="1251"/>
      <c r="BS21" s="1250"/>
      <c r="BT21" s="1250"/>
      <c r="BU21" s="1250"/>
      <c r="BV21" s="1250"/>
      <c r="BW21" s="1250"/>
      <c r="BX21" s="1250"/>
      <c r="BY21" s="1250"/>
      <c r="BZ21" s="1250"/>
      <c r="CA21" s="1250"/>
      <c r="CB21" s="1250"/>
      <c r="CC21" s="1250"/>
      <c r="CD21" s="1251"/>
      <c r="CE21" s="1250"/>
      <c r="CF21" s="1250"/>
      <c r="CG21" s="1250"/>
      <c r="CH21" s="1250"/>
      <c r="CI21" s="1250"/>
      <c r="CJ21" s="1250"/>
      <c r="CK21" s="1250"/>
      <c r="CL21" s="1250"/>
      <c r="CM21" s="1250"/>
      <c r="CN21" s="1250"/>
      <c r="CO21" s="1250"/>
      <c r="CP21" s="1251"/>
      <c r="CQ21" s="1250"/>
      <c r="CR21" s="1250"/>
      <c r="CS21" s="1250"/>
      <c r="CT21" s="1250"/>
      <c r="CU21" s="1250"/>
      <c r="CV21" s="1250"/>
      <c r="CW21" s="1250"/>
      <c r="CX21" s="1250"/>
      <c r="CY21" s="1250"/>
      <c r="CZ21" s="1250"/>
      <c r="DA21" s="1250"/>
      <c r="DB21" s="1251"/>
      <c r="DC21" s="1250"/>
      <c r="DD21" s="1252"/>
      <c r="DE21" s="1247"/>
    </row>
    <row r="22" spans="1:109" ht="17.25" customHeight="1" x14ac:dyDescent="0.15">
      <c r="B22" s="1253"/>
    </row>
    <row r="23" spans="1:109" x14ac:dyDescent="0.15">
      <c r="B23" s="1253"/>
    </row>
    <row r="24" spans="1:109" x14ac:dyDescent="0.15">
      <c r="B24" s="1253"/>
    </row>
    <row r="25" spans="1:109" x14ac:dyDescent="0.15">
      <c r="B25" s="1253"/>
    </row>
    <row r="26" spans="1:109" x14ac:dyDescent="0.15">
      <c r="B26" s="1253"/>
    </row>
    <row r="27" spans="1:109" x14ac:dyDescent="0.15">
      <c r="B27" s="1253"/>
    </row>
    <row r="28" spans="1:109" x14ac:dyDescent="0.15">
      <c r="B28" s="1253"/>
    </row>
    <row r="29" spans="1:109" x14ac:dyDescent="0.15">
      <c r="B29" s="1253"/>
    </row>
    <row r="30" spans="1:109" x14ac:dyDescent="0.15">
      <c r="B30" s="1253"/>
    </row>
    <row r="31" spans="1:109" x14ac:dyDescent="0.15">
      <c r="B31" s="1253"/>
    </row>
    <row r="32" spans="1:109" x14ac:dyDescent="0.15">
      <c r="B32" s="1253"/>
    </row>
    <row r="33" spans="2:109" x14ac:dyDescent="0.15">
      <c r="B33" s="1253"/>
    </row>
    <row r="34" spans="2:109" x14ac:dyDescent="0.15">
      <c r="B34" s="1253"/>
    </row>
    <row r="35" spans="2:109" x14ac:dyDescent="0.15">
      <c r="B35" s="1253"/>
    </row>
    <row r="36" spans="2:109" x14ac:dyDescent="0.15">
      <c r="B36" s="1253"/>
    </row>
    <row r="37" spans="2:109" x14ac:dyDescent="0.15">
      <c r="B37" s="1253"/>
    </row>
    <row r="38" spans="2:109" x14ac:dyDescent="0.15">
      <c r="B38" s="1253"/>
    </row>
    <row r="39" spans="2:109" x14ac:dyDescent="0.15">
      <c r="B39" s="1255"/>
      <c r="C39" s="1256"/>
      <c r="D39" s="1256"/>
      <c r="E39" s="1256"/>
      <c r="F39" s="1256"/>
      <c r="G39" s="1256"/>
      <c r="H39" s="1256"/>
      <c r="I39" s="1256"/>
      <c r="J39" s="1256"/>
      <c r="K39" s="1256"/>
      <c r="L39" s="1256"/>
      <c r="M39" s="1256"/>
      <c r="N39" s="1256"/>
      <c r="O39" s="1256"/>
      <c r="P39" s="1256"/>
      <c r="Q39" s="1256"/>
      <c r="R39" s="1256"/>
      <c r="S39" s="1256"/>
      <c r="T39" s="1256"/>
      <c r="U39" s="1256"/>
      <c r="V39" s="1256"/>
      <c r="W39" s="1256"/>
      <c r="X39" s="1256"/>
      <c r="Y39" s="1256"/>
      <c r="Z39" s="1256"/>
      <c r="AA39" s="1256"/>
      <c r="AB39" s="1256"/>
      <c r="AC39" s="1256"/>
      <c r="AD39" s="1256"/>
      <c r="AE39" s="1256"/>
      <c r="AF39" s="1256"/>
      <c r="AG39" s="1256"/>
      <c r="AH39" s="1256"/>
      <c r="AI39" s="1256"/>
      <c r="AJ39" s="1256"/>
      <c r="AK39" s="1256"/>
      <c r="AL39" s="1256"/>
      <c r="AM39" s="1256"/>
      <c r="AN39" s="1256"/>
      <c r="AO39" s="1256"/>
      <c r="AP39" s="1256"/>
      <c r="AQ39" s="1256"/>
      <c r="AR39" s="1256"/>
      <c r="AS39" s="1256"/>
      <c r="AT39" s="1256"/>
      <c r="AU39" s="1256"/>
      <c r="AV39" s="1256"/>
      <c r="AW39" s="1256"/>
      <c r="AX39" s="1256"/>
      <c r="AY39" s="1256"/>
      <c r="AZ39" s="1256"/>
      <c r="BA39" s="1256"/>
      <c r="BB39" s="1256"/>
      <c r="BC39" s="1256"/>
      <c r="BD39" s="1256"/>
      <c r="BE39" s="1256"/>
      <c r="BF39" s="1256"/>
      <c r="BG39" s="1256"/>
      <c r="BH39" s="1256"/>
      <c r="BI39" s="1256"/>
      <c r="BJ39" s="1256"/>
      <c r="BK39" s="1256"/>
      <c r="BL39" s="1256"/>
      <c r="BM39" s="1256"/>
      <c r="BN39" s="1256"/>
      <c r="BO39" s="1256"/>
      <c r="BP39" s="1256"/>
      <c r="BQ39" s="1256"/>
      <c r="BR39" s="1256"/>
      <c r="BS39" s="1256"/>
      <c r="BT39" s="1256"/>
      <c r="BU39" s="1256"/>
      <c r="BV39" s="1256"/>
      <c r="BW39" s="1256"/>
      <c r="BX39" s="1256"/>
      <c r="BY39" s="1256"/>
      <c r="BZ39" s="1256"/>
      <c r="CA39" s="1256"/>
      <c r="CB39" s="1256"/>
      <c r="CC39" s="1256"/>
      <c r="CD39" s="1256"/>
      <c r="CE39" s="1256"/>
      <c r="CF39" s="1256"/>
      <c r="CG39" s="1256"/>
      <c r="CH39" s="1256"/>
      <c r="CI39" s="1256"/>
      <c r="CJ39" s="1256"/>
      <c r="CK39" s="1256"/>
      <c r="CL39" s="1256"/>
      <c r="CM39" s="1256"/>
      <c r="CN39" s="1256"/>
      <c r="CO39" s="1256"/>
      <c r="CP39" s="1256"/>
      <c r="CQ39" s="1256"/>
      <c r="CR39" s="1256"/>
      <c r="CS39" s="1256"/>
      <c r="CT39" s="1256"/>
      <c r="CU39" s="1256"/>
      <c r="CV39" s="1256"/>
      <c r="CW39" s="1256"/>
      <c r="CX39" s="1256"/>
      <c r="CY39" s="1256"/>
      <c r="CZ39" s="1256"/>
      <c r="DA39" s="1256"/>
      <c r="DB39" s="1256"/>
      <c r="DC39" s="1256"/>
      <c r="DD39" s="1257"/>
    </row>
    <row r="40" spans="2:109" x14ac:dyDescent="0.15">
      <c r="B40" s="1258"/>
      <c r="DD40" s="1258"/>
      <c r="DE40" s="1247"/>
    </row>
    <row r="41" spans="2:109" ht="17.25" x14ac:dyDescent="0.15">
      <c r="B41" s="1259" t="s">
        <v>620</v>
      </c>
      <c r="C41" s="1250"/>
      <c r="D41" s="1250"/>
      <c r="E41" s="1250"/>
      <c r="F41" s="1250"/>
      <c r="G41" s="1250"/>
      <c r="H41" s="1250"/>
      <c r="I41" s="1250"/>
      <c r="J41" s="1250"/>
      <c r="K41" s="1250"/>
      <c r="L41" s="1250"/>
      <c r="M41" s="1250"/>
      <c r="N41" s="1250"/>
      <c r="O41" s="1250"/>
      <c r="P41" s="1250"/>
      <c r="Q41" s="1250"/>
      <c r="R41" s="1250"/>
      <c r="S41" s="1250"/>
      <c r="T41" s="1250"/>
      <c r="U41" s="1250"/>
      <c r="V41" s="1250"/>
      <c r="W41" s="1250"/>
      <c r="X41" s="1250"/>
      <c r="Y41" s="1250"/>
      <c r="Z41" s="1250"/>
      <c r="AA41" s="1250"/>
      <c r="AB41" s="1250"/>
      <c r="AC41" s="1250"/>
      <c r="AD41" s="1250"/>
      <c r="AE41" s="1250"/>
      <c r="AF41" s="1250"/>
      <c r="AG41" s="1250"/>
      <c r="AH41" s="1250"/>
      <c r="AI41" s="1250"/>
      <c r="AJ41" s="1250"/>
      <c r="AK41" s="1250"/>
      <c r="AL41" s="1250"/>
      <c r="AM41" s="1250"/>
      <c r="AN41" s="1250"/>
      <c r="AO41" s="1250"/>
      <c r="AP41" s="1250"/>
      <c r="AQ41" s="1250"/>
      <c r="AR41" s="1250"/>
      <c r="AS41" s="1250"/>
      <c r="AT41" s="1250"/>
      <c r="AU41" s="1250"/>
      <c r="AV41" s="1250"/>
      <c r="AW41" s="1250"/>
      <c r="AX41" s="1250"/>
      <c r="AY41" s="1250"/>
      <c r="AZ41" s="1250"/>
      <c r="BA41" s="1250"/>
      <c r="BB41" s="1250"/>
      <c r="BC41" s="1250"/>
      <c r="BD41" s="1250"/>
      <c r="BE41" s="1250"/>
      <c r="BF41" s="1250"/>
      <c r="BG41" s="1250"/>
      <c r="BH41" s="1250"/>
      <c r="BI41" s="1250"/>
      <c r="BJ41" s="1250"/>
      <c r="BK41" s="1250"/>
      <c r="BL41" s="1250"/>
      <c r="BM41" s="1250"/>
      <c r="BN41" s="1250"/>
      <c r="BO41" s="1250"/>
      <c r="BP41" s="1250"/>
      <c r="BQ41" s="1250"/>
      <c r="BR41" s="1250"/>
      <c r="BS41" s="1250"/>
      <c r="BT41" s="1250"/>
      <c r="BU41" s="1250"/>
      <c r="BV41" s="1250"/>
      <c r="BW41" s="1250"/>
      <c r="BX41" s="1250"/>
      <c r="BY41" s="1250"/>
      <c r="BZ41" s="1250"/>
      <c r="CA41" s="1250"/>
      <c r="CB41" s="1250"/>
      <c r="CC41" s="1250"/>
      <c r="CD41" s="1250"/>
      <c r="CE41" s="1250"/>
      <c r="CF41" s="1250"/>
      <c r="CG41" s="1250"/>
      <c r="CH41" s="1250"/>
      <c r="CI41" s="1250"/>
      <c r="CJ41" s="1250"/>
      <c r="CK41" s="1250"/>
      <c r="CL41" s="1250"/>
      <c r="CM41" s="1250"/>
      <c r="CN41" s="1250"/>
      <c r="CO41" s="1250"/>
      <c r="CP41" s="1250"/>
      <c r="CQ41" s="1250"/>
      <c r="CR41" s="1250"/>
      <c r="CS41" s="1250"/>
      <c r="CT41" s="1250"/>
      <c r="CU41" s="1250"/>
      <c r="CV41" s="1250"/>
      <c r="CW41" s="1250"/>
      <c r="CX41" s="1250"/>
      <c r="CY41" s="1250"/>
      <c r="CZ41" s="1250"/>
      <c r="DA41" s="1250"/>
      <c r="DB41" s="1250"/>
      <c r="DC41" s="1250"/>
      <c r="DD41" s="1252"/>
    </row>
    <row r="42" spans="2:109" x14ac:dyDescent="0.15">
      <c r="B42" s="1253"/>
      <c r="G42" s="1260"/>
      <c r="I42" s="1261"/>
      <c r="J42" s="1261"/>
      <c r="K42" s="1261"/>
      <c r="AM42" s="1260"/>
      <c r="AN42" s="1260" t="s">
        <v>621</v>
      </c>
      <c r="AP42" s="1261"/>
      <c r="AQ42" s="1261"/>
      <c r="AR42" s="1261"/>
      <c r="AY42" s="1260"/>
      <c r="BA42" s="1261"/>
      <c r="BB42" s="1261"/>
      <c r="BC42" s="1261"/>
      <c r="BK42" s="1260"/>
      <c r="BM42" s="1261"/>
      <c r="BN42" s="1261"/>
      <c r="BO42" s="1261"/>
      <c r="BW42" s="1260"/>
      <c r="BY42" s="1261"/>
      <c r="BZ42" s="1261"/>
      <c r="CA42" s="1261"/>
      <c r="CI42" s="1260"/>
      <c r="CK42" s="1261"/>
      <c r="CL42" s="1261"/>
      <c r="CM42" s="1261"/>
      <c r="CU42" s="1260"/>
      <c r="CW42" s="1261"/>
      <c r="CX42" s="1261"/>
      <c r="CY42" s="1261"/>
    </row>
    <row r="43" spans="2:109" ht="13.5" customHeight="1" x14ac:dyDescent="0.15">
      <c r="B43" s="1253"/>
      <c r="AN43" s="1262" t="s">
        <v>622</v>
      </c>
      <c r="AO43" s="1263"/>
      <c r="AP43" s="1263"/>
      <c r="AQ43" s="1263"/>
      <c r="AR43" s="1263"/>
      <c r="AS43" s="1263"/>
      <c r="AT43" s="1263"/>
      <c r="AU43" s="1263"/>
      <c r="AV43" s="1263"/>
      <c r="AW43" s="1263"/>
      <c r="AX43" s="1263"/>
      <c r="AY43" s="1263"/>
      <c r="AZ43" s="1263"/>
      <c r="BA43" s="1263"/>
      <c r="BB43" s="1263"/>
      <c r="BC43" s="1263"/>
      <c r="BD43" s="1263"/>
      <c r="BE43" s="1263"/>
      <c r="BF43" s="1263"/>
      <c r="BG43" s="1263"/>
      <c r="BH43" s="1263"/>
      <c r="BI43" s="1263"/>
      <c r="BJ43" s="1263"/>
      <c r="BK43" s="1263"/>
      <c r="BL43" s="1263"/>
      <c r="BM43" s="1263"/>
      <c r="BN43" s="1263"/>
      <c r="BO43" s="1263"/>
      <c r="BP43" s="1263"/>
      <c r="BQ43" s="1263"/>
      <c r="BR43" s="1263"/>
      <c r="BS43" s="1263"/>
      <c r="BT43" s="1263"/>
      <c r="BU43" s="1263"/>
      <c r="BV43" s="1263"/>
      <c r="BW43" s="1263"/>
      <c r="BX43" s="1263"/>
      <c r="BY43" s="1263"/>
      <c r="BZ43" s="1263"/>
      <c r="CA43" s="1263"/>
      <c r="CB43" s="1263"/>
      <c r="CC43" s="1263"/>
      <c r="CD43" s="1263"/>
      <c r="CE43" s="1263"/>
      <c r="CF43" s="1263"/>
      <c r="CG43" s="1263"/>
      <c r="CH43" s="1263"/>
      <c r="CI43" s="1263"/>
      <c r="CJ43" s="1263"/>
      <c r="CK43" s="1263"/>
      <c r="CL43" s="1263"/>
      <c r="CM43" s="1263"/>
      <c r="CN43" s="1263"/>
      <c r="CO43" s="1263"/>
      <c r="CP43" s="1263"/>
      <c r="CQ43" s="1263"/>
      <c r="CR43" s="1263"/>
      <c r="CS43" s="1263"/>
      <c r="CT43" s="1263"/>
      <c r="CU43" s="1263"/>
      <c r="CV43" s="1263"/>
      <c r="CW43" s="1263"/>
      <c r="CX43" s="1263"/>
      <c r="CY43" s="1263"/>
      <c r="CZ43" s="1263"/>
      <c r="DA43" s="1263"/>
      <c r="DB43" s="1263"/>
      <c r="DC43" s="1264"/>
    </row>
    <row r="44" spans="2:109" x14ac:dyDescent="0.15">
      <c r="B44" s="1253"/>
      <c r="AN44" s="1265"/>
      <c r="AO44" s="1266"/>
      <c r="AP44" s="1266"/>
      <c r="AQ44" s="1266"/>
      <c r="AR44" s="1266"/>
      <c r="AS44" s="1266"/>
      <c r="AT44" s="1266"/>
      <c r="AU44" s="1266"/>
      <c r="AV44" s="1266"/>
      <c r="AW44" s="1266"/>
      <c r="AX44" s="1266"/>
      <c r="AY44" s="1266"/>
      <c r="AZ44" s="1266"/>
      <c r="BA44" s="1266"/>
      <c r="BB44" s="1266"/>
      <c r="BC44" s="1266"/>
      <c r="BD44" s="1266"/>
      <c r="BE44" s="1266"/>
      <c r="BF44" s="1266"/>
      <c r="BG44" s="1266"/>
      <c r="BH44" s="1266"/>
      <c r="BI44" s="1266"/>
      <c r="BJ44" s="1266"/>
      <c r="BK44" s="1266"/>
      <c r="BL44" s="1266"/>
      <c r="BM44" s="1266"/>
      <c r="BN44" s="1266"/>
      <c r="BO44" s="1266"/>
      <c r="BP44" s="1266"/>
      <c r="BQ44" s="1266"/>
      <c r="BR44" s="1266"/>
      <c r="BS44" s="1266"/>
      <c r="BT44" s="1266"/>
      <c r="BU44" s="1266"/>
      <c r="BV44" s="1266"/>
      <c r="BW44" s="1266"/>
      <c r="BX44" s="1266"/>
      <c r="BY44" s="1266"/>
      <c r="BZ44" s="1266"/>
      <c r="CA44" s="1266"/>
      <c r="CB44" s="1266"/>
      <c r="CC44" s="1266"/>
      <c r="CD44" s="1266"/>
      <c r="CE44" s="1266"/>
      <c r="CF44" s="1266"/>
      <c r="CG44" s="1266"/>
      <c r="CH44" s="1266"/>
      <c r="CI44" s="1266"/>
      <c r="CJ44" s="1266"/>
      <c r="CK44" s="1266"/>
      <c r="CL44" s="1266"/>
      <c r="CM44" s="1266"/>
      <c r="CN44" s="1266"/>
      <c r="CO44" s="1266"/>
      <c r="CP44" s="1266"/>
      <c r="CQ44" s="1266"/>
      <c r="CR44" s="1266"/>
      <c r="CS44" s="1266"/>
      <c r="CT44" s="1266"/>
      <c r="CU44" s="1266"/>
      <c r="CV44" s="1266"/>
      <c r="CW44" s="1266"/>
      <c r="CX44" s="1266"/>
      <c r="CY44" s="1266"/>
      <c r="CZ44" s="1266"/>
      <c r="DA44" s="1266"/>
      <c r="DB44" s="1266"/>
      <c r="DC44" s="1267"/>
    </row>
    <row r="45" spans="2:109" x14ac:dyDescent="0.15">
      <c r="B45" s="1253"/>
      <c r="AN45" s="1265"/>
      <c r="AO45" s="1266"/>
      <c r="AP45" s="1266"/>
      <c r="AQ45" s="1266"/>
      <c r="AR45" s="1266"/>
      <c r="AS45" s="1266"/>
      <c r="AT45" s="1266"/>
      <c r="AU45" s="1266"/>
      <c r="AV45" s="1266"/>
      <c r="AW45" s="1266"/>
      <c r="AX45" s="1266"/>
      <c r="AY45" s="1266"/>
      <c r="AZ45" s="1266"/>
      <c r="BA45" s="1266"/>
      <c r="BB45" s="1266"/>
      <c r="BC45" s="1266"/>
      <c r="BD45" s="1266"/>
      <c r="BE45" s="1266"/>
      <c r="BF45" s="1266"/>
      <c r="BG45" s="1266"/>
      <c r="BH45" s="1266"/>
      <c r="BI45" s="1266"/>
      <c r="BJ45" s="1266"/>
      <c r="BK45" s="1266"/>
      <c r="BL45" s="1266"/>
      <c r="BM45" s="1266"/>
      <c r="BN45" s="1266"/>
      <c r="BO45" s="1266"/>
      <c r="BP45" s="1266"/>
      <c r="BQ45" s="1266"/>
      <c r="BR45" s="1266"/>
      <c r="BS45" s="1266"/>
      <c r="BT45" s="1266"/>
      <c r="BU45" s="1266"/>
      <c r="BV45" s="1266"/>
      <c r="BW45" s="1266"/>
      <c r="BX45" s="1266"/>
      <c r="BY45" s="1266"/>
      <c r="BZ45" s="1266"/>
      <c r="CA45" s="1266"/>
      <c r="CB45" s="1266"/>
      <c r="CC45" s="1266"/>
      <c r="CD45" s="1266"/>
      <c r="CE45" s="1266"/>
      <c r="CF45" s="1266"/>
      <c r="CG45" s="1266"/>
      <c r="CH45" s="1266"/>
      <c r="CI45" s="1266"/>
      <c r="CJ45" s="1266"/>
      <c r="CK45" s="1266"/>
      <c r="CL45" s="1266"/>
      <c r="CM45" s="1266"/>
      <c r="CN45" s="1266"/>
      <c r="CO45" s="1266"/>
      <c r="CP45" s="1266"/>
      <c r="CQ45" s="1266"/>
      <c r="CR45" s="1266"/>
      <c r="CS45" s="1266"/>
      <c r="CT45" s="1266"/>
      <c r="CU45" s="1266"/>
      <c r="CV45" s="1266"/>
      <c r="CW45" s="1266"/>
      <c r="CX45" s="1266"/>
      <c r="CY45" s="1266"/>
      <c r="CZ45" s="1266"/>
      <c r="DA45" s="1266"/>
      <c r="DB45" s="1266"/>
      <c r="DC45" s="1267"/>
    </row>
    <row r="46" spans="2:109" x14ac:dyDescent="0.15">
      <c r="B46" s="1253"/>
      <c r="AN46" s="1265"/>
      <c r="AO46" s="1266"/>
      <c r="AP46" s="1266"/>
      <c r="AQ46" s="1266"/>
      <c r="AR46" s="1266"/>
      <c r="AS46" s="1266"/>
      <c r="AT46" s="1266"/>
      <c r="AU46" s="1266"/>
      <c r="AV46" s="1266"/>
      <c r="AW46" s="1266"/>
      <c r="AX46" s="1266"/>
      <c r="AY46" s="1266"/>
      <c r="AZ46" s="1266"/>
      <c r="BA46" s="1266"/>
      <c r="BB46" s="1266"/>
      <c r="BC46" s="1266"/>
      <c r="BD46" s="1266"/>
      <c r="BE46" s="1266"/>
      <c r="BF46" s="1266"/>
      <c r="BG46" s="1266"/>
      <c r="BH46" s="1266"/>
      <c r="BI46" s="1266"/>
      <c r="BJ46" s="1266"/>
      <c r="BK46" s="1266"/>
      <c r="BL46" s="1266"/>
      <c r="BM46" s="1266"/>
      <c r="BN46" s="1266"/>
      <c r="BO46" s="1266"/>
      <c r="BP46" s="1266"/>
      <c r="BQ46" s="1266"/>
      <c r="BR46" s="1266"/>
      <c r="BS46" s="1266"/>
      <c r="BT46" s="1266"/>
      <c r="BU46" s="1266"/>
      <c r="BV46" s="1266"/>
      <c r="BW46" s="1266"/>
      <c r="BX46" s="1266"/>
      <c r="BY46" s="1266"/>
      <c r="BZ46" s="1266"/>
      <c r="CA46" s="1266"/>
      <c r="CB46" s="1266"/>
      <c r="CC46" s="1266"/>
      <c r="CD46" s="1266"/>
      <c r="CE46" s="1266"/>
      <c r="CF46" s="1266"/>
      <c r="CG46" s="1266"/>
      <c r="CH46" s="1266"/>
      <c r="CI46" s="1266"/>
      <c r="CJ46" s="1266"/>
      <c r="CK46" s="1266"/>
      <c r="CL46" s="1266"/>
      <c r="CM46" s="1266"/>
      <c r="CN46" s="1266"/>
      <c r="CO46" s="1266"/>
      <c r="CP46" s="1266"/>
      <c r="CQ46" s="1266"/>
      <c r="CR46" s="1266"/>
      <c r="CS46" s="1266"/>
      <c r="CT46" s="1266"/>
      <c r="CU46" s="1266"/>
      <c r="CV46" s="1266"/>
      <c r="CW46" s="1266"/>
      <c r="CX46" s="1266"/>
      <c r="CY46" s="1266"/>
      <c r="CZ46" s="1266"/>
      <c r="DA46" s="1266"/>
      <c r="DB46" s="1266"/>
      <c r="DC46" s="1267"/>
    </row>
    <row r="47" spans="2:109" x14ac:dyDescent="0.15">
      <c r="B47" s="1253"/>
      <c r="AN47" s="1268"/>
      <c r="AO47" s="1269"/>
      <c r="AP47" s="1269"/>
      <c r="AQ47" s="1269"/>
      <c r="AR47" s="1269"/>
      <c r="AS47" s="1269"/>
      <c r="AT47" s="1269"/>
      <c r="AU47" s="1269"/>
      <c r="AV47" s="1269"/>
      <c r="AW47" s="1269"/>
      <c r="AX47" s="1269"/>
      <c r="AY47" s="1269"/>
      <c r="AZ47" s="1269"/>
      <c r="BA47" s="1269"/>
      <c r="BB47" s="1269"/>
      <c r="BC47" s="1269"/>
      <c r="BD47" s="1269"/>
      <c r="BE47" s="1269"/>
      <c r="BF47" s="1269"/>
      <c r="BG47" s="1269"/>
      <c r="BH47" s="1269"/>
      <c r="BI47" s="1269"/>
      <c r="BJ47" s="1269"/>
      <c r="BK47" s="1269"/>
      <c r="BL47" s="1269"/>
      <c r="BM47" s="1269"/>
      <c r="BN47" s="1269"/>
      <c r="BO47" s="1269"/>
      <c r="BP47" s="1269"/>
      <c r="BQ47" s="1269"/>
      <c r="BR47" s="1269"/>
      <c r="BS47" s="1269"/>
      <c r="BT47" s="1269"/>
      <c r="BU47" s="1269"/>
      <c r="BV47" s="1269"/>
      <c r="BW47" s="1269"/>
      <c r="BX47" s="1269"/>
      <c r="BY47" s="1269"/>
      <c r="BZ47" s="1269"/>
      <c r="CA47" s="1269"/>
      <c r="CB47" s="1269"/>
      <c r="CC47" s="1269"/>
      <c r="CD47" s="1269"/>
      <c r="CE47" s="1269"/>
      <c r="CF47" s="1269"/>
      <c r="CG47" s="1269"/>
      <c r="CH47" s="1269"/>
      <c r="CI47" s="1269"/>
      <c r="CJ47" s="1269"/>
      <c r="CK47" s="1269"/>
      <c r="CL47" s="1269"/>
      <c r="CM47" s="1269"/>
      <c r="CN47" s="1269"/>
      <c r="CO47" s="1269"/>
      <c r="CP47" s="1269"/>
      <c r="CQ47" s="1269"/>
      <c r="CR47" s="1269"/>
      <c r="CS47" s="1269"/>
      <c r="CT47" s="1269"/>
      <c r="CU47" s="1269"/>
      <c r="CV47" s="1269"/>
      <c r="CW47" s="1269"/>
      <c r="CX47" s="1269"/>
      <c r="CY47" s="1269"/>
      <c r="CZ47" s="1269"/>
      <c r="DA47" s="1269"/>
      <c r="DB47" s="1269"/>
      <c r="DC47" s="1270"/>
    </row>
    <row r="48" spans="2:109" x14ac:dyDescent="0.15">
      <c r="B48" s="1253"/>
      <c r="H48" s="1271"/>
      <c r="I48" s="1271"/>
      <c r="J48" s="1271"/>
      <c r="AN48" s="1271"/>
      <c r="AO48" s="1271"/>
      <c r="AP48" s="1271"/>
      <c r="AZ48" s="1271"/>
      <c r="BA48" s="1271"/>
      <c r="BB48" s="1271"/>
      <c r="BL48" s="1271"/>
      <c r="BM48" s="1271"/>
      <c r="BN48" s="1271"/>
      <c r="BX48" s="1271"/>
      <c r="BY48" s="1271"/>
      <c r="BZ48" s="1271"/>
      <c r="CJ48" s="1271"/>
      <c r="CK48" s="1271"/>
      <c r="CL48" s="1271"/>
      <c r="CV48" s="1271"/>
      <c r="CW48" s="1271"/>
      <c r="CX48" s="1271"/>
    </row>
    <row r="49" spans="1:109" x14ac:dyDescent="0.15">
      <c r="B49" s="1253"/>
      <c r="AN49" s="1247" t="s">
        <v>623</v>
      </c>
    </row>
    <row r="50" spans="1:109" x14ac:dyDescent="0.15">
      <c r="B50" s="1253"/>
      <c r="G50" s="1272"/>
      <c r="H50" s="1272"/>
      <c r="I50" s="1272"/>
      <c r="J50" s="1272"/>
      <c r="K50" s="1273"/>
      <c r="L50" s="1273"/>
      <c r="M50" s="1274"/>
      <c r="N50" s="1274"/>
      <c r="AN50" s="1275"/>
      <c r="AO50" s="1276"/>
      <c r="AP50" s="1276"/>
      <c r="AQ50" s="1276"/>
      <c r="AR50" s="1276"/>
      <c r="AS50" s="1276"/>
      <c r="AT50" s="1276"/>
      <c r="AU50" s="1276"/>
      <c r="AV50" s="1276"/>
      <c r="AW50" s="1276"/>
      <c r="AX50" s="1276"/>
      <c r="AY50" s="1276"/>
      <c r="AZ50" s="1276"/>
      <c r="BA50" s="1276"/>
      <c r="BB50" s="1276"/>
      <c r="BC50" s="1276"/>
      <c r="BD50" s="1276"/>
      <c r="BE50" s="1276"/>
      <c r="BF50" s="1276"/>
      <c r="BG50" s="1276"/>
      <c r="BH50" s="1276"/>
      <c r="BI50" s="1276"/>
      <c r="BJ50" s="1276"/>
      <c r="BK50" s="1276"/>
      <c r="BL50" s="1276"/>
      <c r="BM50" s="1276"/>
      <c r="BN50" s="1276"/>
      <c r="BO50" s="1277"/>
      <c r="BP50" s="1278" t="s">
        <v>555</v>
      </c>
      <c r="BQ50" s="1278"/>
      <c r="BR50" s="1278"/>
      <c r="BS50" s="1278"/>
      <c r="BT50" s="1278"/>
      <c r="BU50" s="1278"/>
      <c r="BV50" s="1278"/>
      <c r="BW50" s="1278"/>
      <c r="BX50" s="1278" t="s">
        <v>556</v>
      </c>
      <c r="BY50" s="1278"/>
      <c r="BZ50" s="1278"/>
      <c r="CA50" s="1278"/>
      <c r="CB50" s="1278"/>
      <c r="CC50" s="1278"/>
      <c r="CD50" s="1278"/>
      <c r="CE50" s="1278"/>
      <c r="CF50" s="1278" t="s">
        <v>557</v>
      </c>
      <c r="CG50" s="1278"/>
      <c r="CH50" s="1278"/>
      <c r="CI50" s="1278"/>
      <c r="CJ50" s="1278"/>
      <c r="CK50" s="1278"/>
      <c r="CL50" s="1278"/>
      <c r="CM50" s="1278"/>
      <c r="CN50" s="1278" t="s">
        <v>558</v>
      </c>
      <c r="CO50" s="1278"/>
      <c r="CP50" s="1278"/>
      <c r="CQ50" s="1278"/>
      <c r="CR50" s="1278"/>
      <c r="CS50" s="1278"/>
      <c r="CT50" s="1278"/>
      <c r="CU50" s="1278"/>
      <c r="CV50" s="1278" t="s">
        <v>559</v>
      </c>
      <c r="CW50" s="1278"/>
      <c r="CX50" s="1278"/>
      <c r="CY50" s="1278"/>
      <c r="CZ50" s="1278"/>
      <c r="DA50" s="1278"/>
      <c r="DB50" s="1278"/>
      <c r="DC50" s="1278"/>
    </row>
    <row r="51" spans="1:109" ht="13.5" customHeight="1" x14ac:dyDescent="0.15">
      <c r="B51" s="1253"/>
      <c r="G51" s="1279"/>
      <c r="H51" s="1279"/>
      <c r="I51" s="1280"/>
      <c r="J51" s="1280"/>
      <c r="K51" s="1281"/>
      <c r="L51" s="1281"/>
      <c r="M51" s="1281"/>
      <c r="N51" s="1281"/>
      <c r="AM51" s="1271"/>
      <c r="AN51" s="1282" t="s">
        <v>624</v>
      </c>
      <c r="AO51" s="1282"/>
      <c r="AP51" s="1282"/>
      <c r="AQ51" s="1282"/>
      <c r="AR51" s="1282"/>
      <c r="AS51" s="1282"/>
      <c r="AT51" s="1282"/>
      <c r="AU51" s="1282"/>
      <c r="AV51" s="1282"/>
      <c r="AW51" s="1282"/>
      <c r="AX51" s="1282"/>
      <c r="AY51" s="1282"/>
      <c r="AZ51" s="1282"/>
      <c r="BA51" s="1282"/>
      <c r="BB51" s="1282" t="s">
        <v>625</v>
      </c>
      <c r="BC51" s="1282"/>
      <c r="BD51" s="1282"/>
      <c r="BE51" s="1282"/>
      <c r="BF51" s="1282"/>
      <c r="BG51" s="1282"/>
      <c r="BH51" s="1282"/>
      <c r="BI51" s="1282"/>
      <c r="BJ51" s="1282"/>
      <c r="BK51" s="1282"/>
      <c r="BL51" s="1282"/>
      <c r="BM51" s="1282"/>
      <c r="BN51" s="1282"/>
      <c r="BO51" s="1282"/>
      <c r="BP51" s="1283">
        <v>42.7</v>
      </c>
      <c r="BQ51" s="1283"/>
      <c r="BR51" s="1283"/>
      <c r="BS51" s="1283"/>
      <c r="BT51" s="1283"/>
      <c r="BU51" s="1283"/>
      <c r="BV51" s="1283"/>
      <c r="BW51" s="1283"/>
      <c r="BX51" s="1283">
        <v>47.9</v>
      </c>
      <c r="BY51" s="1283"/>
      <c r="BZ51" s="1283"/>
      <c r="CA51" s="1283"/>
      <c r="CB51" s="1283"/>
      <c r="CC51" s="1283"/>
      <c r="CD51" s="1283"/>
      <c r="CE51" s="1283"/>
      <c r="CF51" s="1283">
        <v>43.1</v>
      </c>
      <c r="CG51" s="1283"/>
      <c r="CH51" s="1283"/>
      <c r="CI51" s="1283"/>
      <c r="CJ51" s="1283"/>
      <c r="CK51" s="1283"/>
      <c r="CL51" s="1283"/>
      <c r="CM51" s="1283"/>
      <c r="CN51" s="1283">
        <v>31.2</v>
      </c>
      <c r="CO51" s="1283"/>
      <c r="CP51" s="1283"/>
      <c r="CQ51" s="1283"/>
      <c r="CR51" s="1283"/>
      <c r="CS51" s="1283"/>
      <c r="CT51" s="1283"/>
      <c r="CU51" s="1283"/>
      <c r="CV51" s="1283">
        <v>3.3</v>
      </c>
      <c r="CW51" s="1283"/>
      <c r="CX51" s="1283"/>
      <c r="CY51" s="1283"/>
      <c r="CZ51" s="1283"/>
      <c r="DA51" s="1283"/>
      <c r="DB51" s="1283"/>
      <c r="DC51" s="1283"/>
    </row>
    <row r="52" spans="1:109" x14ac:dyDescent="0.15">
      <c r="B52" s="1253"/>
      <c r="G52" s="1279"/>
      <c r="H52" s="1279"/>
      <c r="I52" s="1280"/>
      <c r="J52" s="1280"/>
      <c r="K52" s="1281"/>
      <c r="L52" s="1281"/>
      <c r="M52" s="1281"/>
      <c r="N52" s="1281"/>
      <c r="AM52" s="1271"/>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3"/>
      <c r="BQ52" s="1283"/>
      <c r="BR52" s="1283"/>
      <c r="BS52" s="1283"/>
      <c r="BT52" s="1283"/>
      <c r="BU52" s="1283"/>
      <c r="BV52" s="1283"/>
      <c r="BW52" s="1283"/>
      <c r="BX52" s="1283"/>
      <c r="BY52" s="1283"/>
      <c r="BZ52" s="1283"/>
      <c r="CA52" s="1283"/>
      <c r="CB52" s="1283"/>
      <c r="CC52" s="1283"/>
      <c r="CD52" s="1283"/>
      <c r="CE52" s="1283"/>
      <c r="CF52" s="1283"/>
      <c r="CG52" s="1283"/>
      <c r="CH52" s="1283"/>
      <c r="CI52" s="1283"/>
      <c r="CJ52" s="1283"/>
      <c r="CK52" s="1283"/>
      <c r="CL52" s="1283"/>
      <c r="CM52" s="1283"/>
      <c r="CN52" s="1283"/>
      <c r="CO52" s="1283"/>
      <c r="CP52" s="1283"/>
      <c r="CQ52" s="1283"/>
      <c r="CR52" s="1283"/>
      <c r="CS52" s="1283"/>
      <c r="CT52" s="1283"/>
      <c r="CU52" s="1283"/>
      <c r="CV52" s="1283"/>
      <c r="CW52" s="1283"/>
      <c r="CX52" s="1283"/>
      <c r="CY52" s="1283"/>
      <c r="CZ52" s="1283"/>
      <c r="DA52" s="1283"/>
      <c r="DB52" s="1283"/>
      <c r="DC52" s="1283"/>
    </row>
    <row r="53" spans="1:109" x14ac:dyDescent="0.15">
      <c r="A53" s="1261"/>
      <c r="B53" s="1253"/>
      <c r="G53" s="1279"/>
      <c r="H53" s="1279"/>
      <c r="I53" s="1272"/>
      <c r="J53" s="1272"/>
      <c r="K53" s="1281"/>
      <c r="L53" s="1281"/>
      <c r="M53" s="1281"/>
      <c r="N53" s="1281"/>
      <c r="AM53" s="1271"/>
      <c r="AN53" s="1282"/>
      <c r="AO53" s="1282"/>
      <c r="AP53" s="1282"/>
      <c r="AQ53" s="1282"/>
      <c r="AR53" s="1282"/>
      <c r="AS53" s="1282"/>
      <c r="AT53" s="1282"/>
      <c r="AU53" s="1282"/>
      <c r="AV53" s="1282"/>
      <c r="AW53" s="1282"/>
      <c r="AX53" s="1282"/>
      <c r="AY53" s="1282"/>
      <c r="AZ53" s="1282"/>
      <c r="BA53" s="1282"/>
      <c r="BB53" s="1282" t="s">
        <v>626</v>
      </c>
      <c r="BC53" s="1282"/>
      <c r="BD53" s="1282"/>
      <c r="BE53" s="1282"/>
      <c r="BF53" s="1282"/>
      <c r="BG53" s="1282"/>
      <c r="BH53" s="1282"/>
      <c r="BI53" s="1282"/>
      <c r="BJ53" s="1282"/>
      <c r="BK53" s="1282"/>
      <c r="BL53" s="1282"/>
      <c r="BM53" s="1282"/>
      <c r="BN53" s="1282"/>
      <c r="BO53" s="1282"/>
      <c r="BP53" s="1283">
        <v>75.599999999999994</v>
      </c>
      <c r="BQ53" s="1283"/>
      <c r="BR53" s="1283"/>
      <c r="BS53" s="1283"/>
      <c r="BT53" s="1283"/>
      <c r="BU53" s="1283"/>
      <c r="BV53" s="1283"/>
      <c r="BW53" s="1283"/>
      <c r="BX53" s="1283">
        <v>76.5</v>
      </c>
      <c r="BY53" s="1283"/>
      <c r="BZ53" s="1283"/>
      <c r="CA53" s="1283"/>
      <c r="CB53" s="1283"/>
      <c r="CC53" s="1283"/>
      <c r="CD53" s="1283"/>
      <c r="CE53" s="1283"/>
      <c r="CF53" s="1283">
        <v>77.900000000000006</v>
      </c>
      <c r="CG53" s="1283"/>
      <c r="CH53" s="1283"/>
      <c r="CI53" s="1283"/>
      <c r="CJ53" s="1283"/>
      <c r="CK53" s="1283"/>
      <c r="CL53" s="1283"/>
      <c r="CM53" s="1283"/>
      <c r="CN53" s="1283">
        <v>77.7</v>
      </c>
      <c r="CO53" s="1283"/>
      <c r="CP53" s="1283"/>
      <c r="CQ53" s="1283"/>
      <c r="CR53" s="1283"/>
      <c r="CS53" s="1283"/>
      <c r="CT53" s="1283"/>
      <c r="CU53" s="1283"/>
      <c r="CV53" s="1283">
        <v>78.099999999999994</v>
      </c>
      <c r="CW53" s="1283"/>
      <c r="CX53" s="1283"/>
      <c r="CY53" s="1283"/>
      <c r="CZ53" s="1283"/>
      <c r="DA53" s="1283"/>
      <c r="DB53" s="1283"/>
      <c r="DC53" s="1283"/>
    </row>
    <row r="54" spans="1:109" x14ac:dyDescent="0.15">
      <c r="A54" s="1261"/>
      <c r="B54" s="1253"/>
      <c r="G54" s="1279"/>
      <c r="H54" s="1279"/>
      <c r="I54" s="1272"/>
      <c r="J54" s="1272"/>
      <c r="K54" s="1281"/>
      <c r="L54" s="1281"/>
      <c r="M54" s="1281"/>
      <c r="N54" s="1281"/>
      <c r="AM54" s="1271"/>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3"/>
      <c r="BQ54" s="1283"/>
      <c r="BR54" s="1283"/>
      <c r="BS54" s="1283"/>
      <c r="BT54" s="1283"/>
      <c r="BU54" s="1283"/>
      <c r="BV54" s="1283"/>
      <c r="BW54" s="1283"/>
      <c r="BX54" s="1283"/>
      <c r="BY54" s="1283"/>
      <c r="BZ54" s="1283"/>
      <c r="CA54" s="1283"/>
      <c r="CB54" s="1283"/>
      <c r="CC54" s="1283"/>
      <c r="CD54" s="1283"/>
      <c r="CE54" s="1283"/>
      <c r="CF54" s="1283"/>
      <c r="CG54" s="1283"/>
      <c r="CH54" s="1283"/>
      <c r="CI54" s="1283"/>
      <c r="CJ54" s="1283"/>
      <c r="CK54" s="1283"/>
      <c r="CL54" s="1283"/>
      <c r="CM54" s="1283"/>
      <c r="CN54" s="1283"/>
      <c r="CO54" s="1283"/>
      <c r="CP54" s="1283"/>
      <c r="CQ54" s="1283"/>
      <c r="CR54" s="1283"/>
      <c r="CS54" s="1283"/>
      <c r="CT54" s="1283"/>
      <c r="CU54" s="1283"/>
      <c r="CV54" s="1283"/>
      <c r="CW54" s="1283"/>
      <c r="CX54" s="1283"/>
      <c r="CY54" s="1283"/>
      <c r="CZ54" s="1283"/>
      <c r="DA54" s="1283"/>
      <c r="DB54" s="1283"/>
      <c r="DC54" s="1283"/>
    </row>
    <row r="55" spans="1:109" x14ac:dyDescent="0.15">
      <c r="A55" s="1261"/>
      <c r="B55" s="1253"/>
      <c r="G55" s="1272"/>
      <c r="H55" s="1272"/>
      <c r="I55" s="1272"/>
      <c r="J55" s="1272"/>
      <c r="K55" s="1281"/>
      <c r="L55" s="1281"/>
      <c r="M55" s="1281"/>
      <c r="N55" s="1281"/>
      <c r="AN55" s="1278" t="s">
        <v>627</v>
      </c>
      <c r="AO55" s="1278"/>
      <c r="AP55" s="1278"/>
      <c r="AQ55" s="1278"/>
      <c r="AR55" s="1278"/>
      <c r="AS55" s="1278"/>
      <c r="AT55" s="1278"/>
      <c r="AU55" s="1278"/>
      <c r="AV55" s="1278"/>
      <c r="AW55" s="1278"/>
      <c r="AX55" s="1278"/>
      <c r="AY55" s="1278"/>
      <c r="AZ55" s="1278"/>
      <c r="BA55" s="1278"/>
      <c r="BB55" s="1282" t="s">
        <v>625</v>
      </c>
      <c r="BC55" s="1282"/>
      <c r="BD55" s="1282"/>
      <c r="BE55" s="1282"/>
      <c r="BF55" s="1282"/>
      <c r="BG55" s="1282"/>
      <c r="BH55" s="1282"/>
      <c r="BI55" s="1282"/>
      <c r="BJ55" s="1282"/>
      <c r="BK55" s="1282"/>
      <c r="BL55" s="1282"/>
      <c r="BM55" s="1282"/>
      <c r="BN55" s="1282"/>
      <c r="BO55" s="1282"/>
      <c r="BP55" s="1283">
        <v>37.6</v>
      </c>
      <c r="BQ55" s="1283"/>
      <c r="BR55" s="1283"/>
      <c r="BS55" s="1283"/>
      <c r="BT55" s="1283"/>
      <c r="BU55" s="1283"/>
      <c r="BV55" s="1283"/>
      <c r="BW55" s="1283"/>
      <c r="BX55" s="1283">
        <v>34</v>
      </c>
      <c r="BY55" s="1283"/>
      <c r="BZ55" s="1283"/>
      <c r="CA55" s="1283"/>
      <c r="CB55" s="1283"/>
      <c r="CC55" s="1283"/>
      <c r="CD55" s="1283"/>
      <c r="CE55" s="1283"/>
      <c r="CF55" s="1283">
        <v>33.9</v>
      </c>
      <c r="CG55" s="1283"/>
      <c r="CH55" s="1283"/>
      <c r="CI55" s="1283"/>
      <c r="CJ55" s="1283"/>
      <c r="CK55" s="1283"/>
      <c r="CL55" s="1283"/>
      <c r="CM55" s="1283"/>
      <c r="CN55" s="1283">
        <v>31.5</v>
      </c>
      <c r="CO55" s="1283"/>
      <c r="CP55" s="1283"/>
      <c r="CQ55" s="1283"/>
      <c r="CR55" s="1283"/>
      <c r="CS55" s="1283"/>
      <c r="CT55" s="1283"/>
      <c r="CU55" s="1283"/>
      <c r="CV55" s="1283">
        <v>23.4</v>
      </c>
      <c r="CW55" s="1283"/>
      <c r="CX55" s="1283"/>
      <c r="CY55" s="1283"/>
      <c r="CZ55" s="1283"/>
      <c r="DA55" s="1283"/>
      <c r="DB55" s="1283"/>
      <c r="DC55" s="1283"/>
    </row>
    <row r="56" spans="1:109" x14ac:dyDescent="0.15">
      <c r="A56" s="1261"/>
      <c r="B56" s="1253"/>
      <c r="G56" s="1272"/>
      <c r="H56" s="1272"/>
      <c r="I56" s="1272"/>
      <c r="J56" s="1272"/>
      <c r="K56" s="1281"/>
      <c r="L56" s="1281"/>
      <c r="M56" s="1281"/>
      <c r="N56" s="1281"/>
      <c r="AN56" s="1278"/>
      <c r="AO56" s="1278"/>
      <c r="AP56" s="1278"/>
      <c r="AQ56" s="1278"/>
      <c r="AR56" s="1278"/>
      <c r="AS56" s="1278"/>
      <c r="AT56" s="1278"/>
      <c r="AU56" s="1278"/>
      <c r="AV56" s="1278"/>
      <c r="AW56" s="1278"/>
      <c r="AX56" s="1278"/>
      <c r="AY56" s="1278"/>
      <c r="AZ56" s="1278"/>
      <c r="BA56" s="1278"/>
      <c r="BB56" s="1282"/>
      <c r="BC56" s="1282"/>
      <c r="BD56" s="1282"/>
      <c r="BE56" s="1282"/>
      <c r="BF56" s="1282"/>
      <c r="BG56" s="1282"/>
      <c r="BH56" s="1282"/>
      <c r="BI56" s="1282"/>
      <c r="BJ56" s="1282"/>
      <c r="BK56" s="1282"/>
      <c r="BL56" s="1282"/>
      <c r="BM56" s="1282"/>
      <c r="BN56" s="1282"/>
      <c r="BO56" s="1282"/>
      <c r="BP56" s="1283"/>
      <c r="BQ56" s="1283"/>
      <c r="BR56" s="1283"/>
      <c r="BS56" s="1283"/>
      <c r="BT56" s="1283"/>
      <c r="BU56" s="1283"/>
      <c r="BV56" s="1283"/>
      <c r="BW56" s="1283"/>
      <c r="BX56" s="1283"/>
      <c r="BY56" s="1283"/>
      <c r="BZ56" s="1283"/>
      <c r="CA56" s="1283"/>
      <c r="CB56" s="1283"/>
      <c r="CC56" s="1283"/>
      <c r="CD56" s="1283"/>
      <c r="CE56" s="1283"/>
      <c r="CF56" s="1283"/>
      <c r="CG56" s="1283"/>
      <c r="CH56" s="1283"/>
      <c r="CI56" s="1283"/>
      <c r="CJ56" s="1283"/>
      <c r="CK56" s="1283"/>
      <c r="CL56" s="1283"/>
      <c r="CM56" s="1283"/>
      <c r="CN56" s="1283"/>
      <c r="CO56" s="1283"/>
      <c r="CP56" s="1283"/>
      <c r="CQ56" s="1283"/>
      <c r="CR56" s="1283"/>
      <c r="CS56" s="1283"/>
      <c r="CT56" s="1283"/>
      <c r="CU56" s="1283"/>
      <c r="CV56" s="1283"/>
      <c r="CW56" s="1283"/>
      <c r="CX56" s="1283"/>
      <c r="CY56" s="1283"/>
      <c r="CZ56" s="1283"/>
      <c r="DA56" s="1283"/>
      <c r="DB56" s="1283"/>
      <c r="DC56" s="1283"/>
    </row>
    <row r="57" spans="1:109" s="1261" customFormat="1" x14ac:dyDescent="0.15">
      <c r="B57" s="1284"/>
      <c r="G57" s="1272"/>
      <c r="H57" s="1272"/>
      <c r="I57" s="1285"/>
      <c r="J57" s="1285"/>
      <c r="K57" s="1281"/>
      <c r="L57" s="1281"/>
      <c r="M57" s="1281"/>
      <c r="N57" s="1281"/>
      <c r="AM57" s="1247"/>
      <c r="AN57" s="1278"/>
      <c r="AO57" s="1278"/>
      <c r="AP57" s="1278"/>
      <c r="AQ57" s="1278"/>
      <c r="AR57" s="1278"/>
      <c r="AS57" s="1278"/>
      <c r="AT57" s="1278"/>
      <c r="AU57" s="1278"/>
      <c r="AV57" s="1278"/>
      <c r="AW57" s="1278"/>
      <c r="AX57" s="1278"/>
      <c r="AY57" s="1278"/>
      <c r="AZ57" s="1278"/>
      <c r="BA57" s="1278"/>
      <c r="BB57" s="1282" t="s">
        <v>626</v>
      </c>
      <c r="BC57" s="1282"/>
      <c r="BD57" s="1282"/>
      <c r="BE57" s="1282"/>
      <c r="BF57" s="1282"/>
      <c r="BG57" s="1282"/>
      <c r="BH57" s="1282"/>
      <c r="BI57" s="1282"/>
      <c r="BJ57" s="1282"/>
      <c r="BK57" s="1282"/>
      <c r="BL57" s="1282"/>
      <c r="BM57" s="1282"/>
      <c r="BN57" s="1282"/>
      <c r="BO57" s="1282"/>
      <c r="BP57" s="1283">
        <v>60</v>
      </c>
      <c r="BQ57" s="1283"/>
      <c r="BR57" s="1283"/>
      <c r="BS57" s="1283"/>
      <c r="BT57" s="1283"/>
      <c r="BU57" s="1283"/>
      <c r="BV57" s="1283"/>
      <c r="BW57" s="1283"/>
      <c r="BX57" s="1283">
        <v>61.1</v>
      </c>
      <c r="BY57" s="1283"/>
      <c r="BZ57" s="1283"/>
      <c r="CA57" s="1283"/>
      <c r="CB57" s="1283"/>
      <c r="CC57" s="1283"/>
      <c r="CD57" s="1283"/>
      <c r="CE57" s="1283"/>
      <c r="CF57" s="1283">
        <v>61.9</v>
      </c>
      <c r="CG57" s="1283"/>
      <c r="CH57" s="1283"/>
      <c r="CI57" s="1283"/>
      <c r="CJ57" s="1283"/>
      <c r="CK57" s="1283"/>
      <c r="CL57" s="1283"/>
      <c r="CM57" s="1283"/>
      <c r="CN57" s="1283">
        <v>62.7</v>
      </c>
      <c r="CO57" s="1283"/>
      <c r="CP57" s="1283"/>
      <c r="CQ57" s="1283"/>
      <c r="CR57" s="1283"/>
      <c r="CS57" s="1283"/>
      <c r="CT57" s="1283"/>
      <c r="CU57" s="1283"/>
      <c r="CV57" s="1283">
        <v>63.9</v>
      </c>
      <c r="CW57" s="1283"/>
      <c r="CX57" s="1283"/>
      <c r="CY57" s="1283"/>
      <c r="CZ57" s="1283"/>
      <c r="DA57" s="1283"/>
      <c r="DB57" s="1283"/>
      <c r="DC57" s="1283"/>
      <c r="DD57" s="1286"/>
      <c r="DE57" s="1284"/>
    </row>
    <row r="58" spans="1:109" s="1261" customFormat="1" x14ac:dyDescent="0.15">
      <c r="A58" s="1247"/>
      <c r="B58" s="1284"/>
      <c r="G58" s="1272"/>
      <c r="H58" s="1272"/>
      <c r="I58" s="1285"/>
      <c r="J58" s="1285"/>
      <c r="K58" s="1281"/>
      <c r="L58" s="1281"/>
      <c r="M58" s="1281"/>
      <c r="N58" s="1281"/>
      <c r="AM58" s="1247"/>
      <c r="AN58" s="1278"/>
      <c r="AO58" s="1278"/>
      <c r="AP58" s="1278"/>
      <c r="AQ58" s="1278"/>
      <c r="AR58" s="1278"/>
      <c r="AS58" s="1278"/>
      <c r="AT58" s="1278"/>
      <c r="AU58" s="1278"/>
      <c r="AV58" s="1278"/>
      <c r="AW58" s="1278"/>
      <c r="AX58" s="1278"/>
      <c r="AY58" s="1278"/>
      <c r="AZ58" s="1278"/>
      <c r="BA58" s="1278"/>
      <c r="BB58" s="1282"/>
      <c r="BC58" s="1282"/>
      <c r="BD58" s="1282"/>
      <c r="BE58" s="1282"/>
      <c r="BF58" s="1282"/>
      <c r="BG58" s="1282"/>
      <c r="BH58" s="1282"/>
      <c r="BI58" s="1282"/>
      <c r="BJ58" s="1282"/>
      <c r="BK58" s="1282"/>
      <c r="BL58" s="1282"/>
      <c r="BM58" s="1282"/>
      <c r="BN58" s="1282"/>
      <c r="BO58" s="1282"/>
      <c r="BP58" s="1283"/>
      <c r="BQ58" s="1283"/>
      <c r="BR58" s="1283"/>
      <c r="BS58" s="1283"/>
      <c r="BT58" s="1283"/>
      <c r="BU58" s="1283"/>
      <c r="BV58" s="1283"/>
      <c r="BW58" s="1283"/>
      <c r="BX58" s="1283"/>
      <c r="BY58" s="1283"/>
      <c r="BZ58" s="1283"/>
      <c r="CA58" s="1283"/>
      <c r="CB58" s="1283"/>
      <c r="CC58" s="1283"/>
      <c r="CD58" s="1283"/>
      <c r="CE58" s="1283"/>
      <c r="CF58" s="1283"/>
      <c r="CG58" s="1283"/>
      <c r="CH58" s="1283"/>
      <c r="CI58" s="1283"/>
      <c r="CJ58" s="1283"/>
      <c r="CK58" s="1283"/>
      <c r="CL58" s="1283"/>
      <c r="CM58" s="1283"/>
      <c r="CN58" s="1283"/>
      <c r="CO58" s="1283"/>
      <c r="CP58" s="1283"/>
      <c r="CQ58" s="1283"/>
      <c r="CR58" s="1283"/>
      <c r="CS58" s="1283"/>
      <c r="CT58" s="1283"/>
      <c r="CU58" s="1283"/>
      <c r="CV58" s="1283"/>
      <c r="CW58" s="1283"/>
      <c r="CX58" s="1283"/>
      <c r="CY58" s="1283"/>
      <c r="CZ58" s="1283"/>
      <c r="DA58" s="1283"/>
      <c r="DB58" s="1283"/>
      <c r="DC58" s="1283"/>
      <c r="DD58" s="1286"/>
      <c r="DE58" s="1284"/>
    </row>
    <row r="59" spans="1:109" s="1261" customFormat="1" x14ac:dyDescent="0.15">
      <c r="A59" s="1247"/>
      <c r="B59" s="1284"/>
      <c r="K59" s="1287"/>
      <c r="L59" s="1287"/>
      <c r="M59" s="1287"/>
      <c r="N59" s="1287"/>
      <c r="AQ59" s="1287"/>
      <c r="AR59" s="1287"/>
      <c r="AS59" s="1287"/>
      <c r="AT59" s="1287"/>
      <c r="BC59" s="1287"/>
      <c r="BD59" s="1287"/>
      <c r="BE59" s="1287"/>
      <c r="BF59" s="1287"/>
      <c r="BO59" s="1287"/>
      <c r="BP59" s="1287"/>
      <c r="BQ59" s="1287"/>
      <c r="BR59" s="1287"/>
      <c r="CA59" s="1287"/>
      <c r="CB59" s="1287"/>
      <c r="CC59" s="1287"/>
      <c r="CD59" s="1287"/>
      <c r="CM59" s="1287"/>
      <c r="CN59" s="1287"/>
      <c r="CO59" s="1287"/>
      <c r="CP59" s="1287"/>
      <c r="CY59" s="1287"/>
      <c r="CZ59" s="1287"/>
      <c r="DA59" s="1287"/>
      <c r="DB59" s="1287"/>
      <c r="DC59" s="1287"/>
      <c r="DD59" s="1286"/>
      <c r="DE59" s="1284"/>
    </row>
    <row r="60" spans="1:109" s="1261" customFormat="1" x14ac:dyDescent="0.15">
      <c r="A60" s="1247"/>
      <c r="B60" s="1284"/>
      <c r="K60" s="1287"/>
      <c r="L60" s="1287"/>
      <c r="M60" s="1287"/>
      <c r="N60" s="1287"/>
      <c r="AQ60" s="1287"/>
      <c r="AR60" s="1287"/>
      <c r="AS60" s="1287"/>
      <c r="AT60" s="1287"/>
      <c r="BC60" s="1287"/>
      <c r="BD60" s="1287"/>
      <c r="BE60" s="1287"/>
      <c r="BF60" s="1287"/>
      <c r="BO60" s="1287"/>
      <c r="BP60" s="1287"/>
      <c r="BQ60" s="1287"/>
      <c r="BR60" s="1287"/>
      <c r="CA60" s="1287"/>
      <c r="CB60" s="1287"/>
      <c r="CC60" s="1287"/>
      <c r="CD60" s="1287"/>
      <c r="CM60" s="1287"/>
      <c r="CN60" s="1287"/>
      <c r="CO60" s="1287"/>
      <c r="CP60" s="1287"/>
      <c r="CY60" s="1287"/>
      <c r="CZ60" s="1287"/>
      <c r="DA60" s="1287"/>
      <c r="DB60" s="1287"/>
      <c r="DC60" s="1287"/>
      <c r="DD60" s="1286"/>
      <c r="DE60" s="1284"/>
    </row>
    <row r="61" spans="1:109" s="1261" customFormat="1" x14ac:dyDescent="0.15">
      <c r="A61" s="1247"/>
      <c r="B61" s="1288"/>
      <c r="C61" s="1289"/>
      <c r="D61" s="1289"/>
      <c r="E61" s="1289"/>
      <c r="F61" s="1289"/>
      <c r="G61" s="1289"/>
      <c r="H61" s="1289"/>
      <c r="I61" s="1289"/>
      <c r="J61" s="1289"/>
      <c r="K61" s="1289"/>
      <c r="L61" s="1289"/>
      <c r="M61" s="1290"/>
      <c r="N61" s="1290"/>
      <c r="O61" s="1289"/>
      <c r="P61" s="1289"/>
      <c r="Q61" s="1289"/>
      <c r="R61" s="1289"/>
      <c r="S61" s="1289"/>
      <c r="T61" s="1289"/>
      <c r="U61" s="1289"/>
      <c r="V61" s="1289"/>
      <c r="W61" s="1289"/>
      <c r="X61" s="1289"/>
      <c r="Y61" s="1289"/>
      <c r="Z61" s="1289"/>
      <c r="AA61" s="1289"/>
      <c r="AB61" s="1289"/>
      <c r="AC61" s="1289"/>
      <c r="AD61" s="1289"/>
      <c r="AE61" s="1289"/>
      <c r="AF61" s="1289"/>
      <c r="AG61" s="1289"/>
      <c r="AH61" s="1289"/>
      <c r="AI61" s="1289"/>
      <c r="AJ61" s="1289"/>
      <c r="AK61" s="1289"/>
      <c r="AL61" s="1289"/>
      <c r="AM61" s="1289"/>
      <c r="AN61" s="1289"/>
      <c r="AO61" s="1289"/>
      <c r="AP61" s="1289"/>
      <c r="AQ61" s="1289"/>
      <c r="AR61" s="1289"/>
      <c r="AS61" s="1290"/>
      <c r="AT61" s="1290"/>
      <c r="AU61" s="1289"/>
      <c r="AV61" s="1289"/>
      <c r="AW61" s="1289"/>
      <c r="AX61" s="1289"/>
      <c r="AY61" s="1289"/>
      <c r="AZ61" s="1289"/>
      <c r="BA61" s="1289"/>
      <c r="BB61" s="1289"/>
      <c r="BC61" s="1289"/>
      <c r="BD61" s="1289"/>
      <c r="BE61" s="1290"/>
      <c r="BF61" s="1290"/>
      <c r="BG61" s="1289"/>
      <c r="BH61" s="1289"/>
      <c r="BI61" s="1289"/>
      <c r="BJ61" s="1289"/>
      <c r="BK61" s="1289"/>
      <c r="BL61" s="1289"/>
      <c r="BM61" s="1289"/>
      <c r="BN61" s="1289"/>
      <c r="BO61" s="1289"/>
      <c r="BP61" s="1289"/>
      <c r="BQ61" s="1290"/>
      <c r="BR61" s="1290"/>
      <c r="BS61" s="1289"/>
      <c r="BT61" s="1289"/>
      <c r="BU61" s="1289"/>
      <c r="BV61" s="1289"/>
      <c r="BW61" s="1289"/>
      <c r="BX61" s="1289"/>
      <c r="BY61" s="1289"/>
      <c r="BZ61" s="1289"/>
      <c r="CA61" s="1289"/>
      <c r="CB61" s="1289"/>
      <c r="CC61" s="1290"/>
      <c r="CD61" s="1290"/>
      <c r="CE61" s="1289"/>
      <c r="CF61" s="1289"/>
      <c r="CG61" s="1289"/>
      <c r="CH61" s="1289"/>
      <c r="CI61" s="1289"/>
      <c r="CJ61" s="1289"/>
      <c r="CK61" s="1289"/>
      <c r="CL61" s="1289"/>
      <c r="CM61" s="1289"/>
      <c r="CN61" s="1289"/>
      <c r="CO61" s="1290"/>
      <c r="CP61" s="1290"/>
      <c r="CQ61" s="1289"/>
      <c r="CR61" s="1289"/>
      <c r="CS61" s="1289"/>
      <c r="CT61" s="1289"/>
      <c r="CU61" s="1289"/>
      <c r="CV61" s="1289"/>
      <c r="CW61" s="1289"/>
      <c r="CX61" s="1289"/>
      <c r="CY61" s="1289"/>
      <c r="CZ61" s="1289"/>
      <c r="DA61" s="1290"/>
      <c r="DB61" s="1290"/>
      <c r="DC61" s="1290"/>
      <c r="DD61" s="1291"/>
      <c r="DE61" s="1284"/>
    </row>
    <row r="62" spans="1:109"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47"/>
    </row>
    <row r="63" spans="1:109" ht="17.25" x14ac:dyDescent="0.15">
      <c r="B63" s="1292" t="s">
        <v>628</v>
      </c>
    </row>
    <row r="64" spans="1:109" x14ac:dyDescent="0.15">
      <c r="B64" s="1253"/>
      <c r="G64" s="1260"/>
      <c r="I64" s="1293"/>
      <c r="J64" s="1293"/>
      <c r="K64" s="1293"/>
      <c r="L64" s="1293"/>
      <c r="M64" s="1293"/>
      <c r="N64" s="1294"/>
      <c r="AM64" s="1260"/>
      <c r="AN64" s="1260" t="s">
        <v>621</v>
      </c>
      <c r="AP64" s="1261"/>
      <c r="AQ64" s="1261"/>
      <c r="AR64" s="1261"/>
      <c r="AY64" s="1260"/>
      <c r="BA64" s="1261"/>
      <c r="BB64" s="1261"/>
      <c r="BC64" s="1261"/>
      <c r="BK64" s="1260"/>
      <c r="BM64" s="1261"/>
      <c r="BN64" s="1261"/>
      <c r="BO64" s="1261"/>
      <c r="BW64" s="1260"/>
      <c r="BY64" s="1261"/>
      <c r="BZ64" s="1261"/>
      <c r="CA64" s="1261"/>
      <c r="CI64" s="1260"/>
      <c r="CK64" s="1261"/>
      <c r="CL64" s="1261"/>
      <c r="CM64" s="1261"/>
      <c r="CU64" s="1260"/>
      <c r="CW64" s="1261"/>
      <c r="CX64" s="1261"/>
      <c r="CY64" s="1261"/>
    </row>
    <row r="65" spans="2:107" x14ac:dyDescent="0.15">
      <c r="B65" s="1253"/>
      <c r="AN65" s="1262" t="s">
        <v>629</v>
      </c>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c r="CB65" s="1263"/>
      <c r="CC65" s="1263"/>
      <c r="CD65" s="1263"/>
      <c r="CE65" s="1263"/>
      <c r="CF65" s="1263"/>
      <c r="CG65" s="1263"/>
      <c r="CH65" s="1263"/>
      <c r="CI65" s="1263"/>
      <c r="CJ65" s="1263"/>
      <c r="CK65" s="1263"/>
      <c r="CL65" s="1263"/>
      <c r="CM65" s="1263"/>
      <c r="CN65" s="1263"/>
      <c r="CO65" s="1263"/>
      <c r="CP65" s="1263"/>
      <c r="CQ65" s="1263"/>
      <c r="CR65" s="1263"/>
      <c r="CS65" s="1263"/>
      <c r="CT65" s="1263"/>
      <c r="CU65" s="1263"/>
      <c r="CV65" s="1263"/>
      <c r="CW65" s="1263"/>
      <c r="CX65" s="1263"/>
      <c r="CY65" s="1263"/>
      <c r="CZ65" s="1263"/>
      <c r="DA65" s="1263"/>
      <c r="DB65" s="1263"/>
      <c r="DC65" s="1264"/>
    </row>
    <row r="66" spans="2:107" x14ac:dyDescent="0.15">
      <c r="B66" s="1253"/>
      <c r="AN66" s="1265"/>
      <c r="AO66" s="1266"/>
      <c r="AP66" s="1266"/>
      <c r="AQ66" s="1266"/>
      <c r="AR66" s="1266"/>
      <c r="AS66" s="1266"/>
      <c r="AT66" s="1266"/>
      <c r="AU66" s="1266"/>
      <c r="AV66" s="1266"/>
      <c r="AW66" s="1266"/>
      <c r="AX66" s="1266"/>
      <c r="AY66" s="1266"/>
      <c r="AZ66" s="1266"/>
      <c r="BA66" s="1266"/>
      <c r="BB66" s="1266"/>
      <c r="BC66" s="1266"/>
      <c r="BD66" s="1266"/>
      <c r="BE66" s="1266"/>
      <c r="BF66" s="1266"/>
      <c r="BG66" s="1266"/>
      <c r="BH66" s="1266"/>
      <c r="BI66" s="1266"/>
      <c r="BJ66" s="1266"/>
      <c r="BK66" s="1266"/>
      <c r="BL66" s="1266"/>
      <c r="BM66" s="1266"/>
      <c r="BN66" s="1266"/>
      <c r="BO66" s="1266"/>
      <c r="BP66" s="1266"/>
      <c r="BQ66" s="1266"/>
      <c r="BR66" s="1266"/>
      <c r="BS66" s="1266"/>
      <c r="BT66" s="1266"/>
      <c r="BU66" s="1266"/>
      <c r="BV66" s="1266"/>
      <c r="BW66" s="1266"/>
      <c r="BX66" s="1266"/>
      <c r="BY66" s="1266"/>
      <c r="BZ66" s="1266"/>
      <c r="CA66" s="1266"/>
      <c r="CB66" s="1266"/>
      <c r="CC66" s="1266"/>
      <c r="CD66" s="1266"/>
      <c r="CE66" s="1266"/>
      <c r="CF66" s="1266"/>
      <c r="CG66" s="1266"/>
      <c r="CH66" s="1266"/>
      <c r="CI66" s="1266"/>
      <c r="CJ66" s="1266"/>
      <c r="CK66" s="1266"/>
      <c r="CL66" s="1266"/>
      <c r="CM66" s="1266"/>
      <c r="CN66" s="1266"/>
      <c r="CO66" s="1266"/>
      <c r="CP66" s="1266"/>
      <c r="CQ66" s="1266"/>
      <c r="CR66" s="1266"/>
      <c r="CS66" s="1266"/>
      <c r="CT66" s="1266"/>
      <c r="CU66" s="1266"/>
      <c r="CV66" s="1266"/>
      <c r="CW66" s="1266"/>
      <c r="CX66" s="1266"/>
      <c r="CY66" s="1266"/>
      <c r="CZ66" s="1266"/>
      <c r="DA66" s="1266"/>
      <c r="DB66" s="1266"/>
      <c r="DC66" s="1267"/>
    </row>
    <row r="67" spans="2:107" x14ac:dyDescent="0.15">
      <c r="B67" s="1253"/>
      <c r="AN67" s="1265"/>
      <c r="AO67" s="1266"/>
      <c r="AP67" s="1266"/>
      <c r="AQ67" s="1266"/>
      <c r="AR67" s="1266"/>
      <c r="AS67" s="1266"/>
      <c r="AT67" s="1266"/>
      <c r="AU67" s="1266"/>
      <c r="AV67" s="1266"/>
      <c r="AW67" s="1266"/>
      <c r="AX67" s="1266"/>
      <c r="AY67" s="1266"/>
      <c r="AZ67" s="1266"/>
      <c r="BA67" s="1266"/>
      <c r="BB67" s="1266"/>
      <c r="BC67" s="1266"/>
      <c r="BD67" s="1266"/>
      <c r="BE67" s="1266"/>
      <c r="BF67" s="1266"/>
      <c r="BG67" s="1266"/>
      <c r="BH67" s="1266"/>
      <c r="BI67" s="1266"/>
      <c r="BJ67" s="1266"/>
      <c r="BK67" s="1266"/>
      <c r="BL67" s="1266"/>
      <c r="BM67" s="1266"/>
      <c r="BN67" s="1266"/>
      <c r="BO67" s="1266"/>
      <c r="BP67" s="1266"/>
      <c r="BQ67" s="1266"/>
      <c r="BR67" s="1266"/>
      <c r="BS67" s="1266"/>
      <c r="BT67" s="1266"/>
      <c r="BU67" s="1266"/>
      <c r="BV67" s="1266"/>
      <c r="BW67" s="1266"/>
      <c r="BX67" s="1266"/>
      <c r="BY67" s="1266"/>
      <c r="BZ67" s="1266"/>
      <c r="CA67" s="1266"/>
      <c r="CB67" s="1266"/>
      <c r="CC67" s="1266"/>
      <c r="CD67" s="1266"/>
      <c r="CE67" s="1266"/>
      <c r="CF67" s="1266"/>
      <c r="CG67" s="1266"/>
      <c r="CH67" s="1266"/>
      <c r="CI67" s="1266"/>
      <c r="CJ67" s="1266"/>
      <c r="CK67" s="1266"/>
      <c r="CL67" s="1266"/>
      <c r="CM67" s="1266"/>
      <c r="CN67" s="1266"/>
      <c r="CO67" s="1266"/>
      <c r="CP67" s="1266"/>
      <c r="CQ67" s="1266"/>
      <c r="CR67" s="1266"/>
      <c r="CS67" s="1266"/>
      <c r="CT67" s="1266"/>
      <c r="CU67" s="1266"/>
      <c r="CV67" s="1266"/>
      <c r="CW67" s="1266"/>
      <c r="CX67" s="1266"/>
      <c r="CY67" s="1266"/>
      <c r="CZ67" s="1266"/>
      <c r="DA67" s="1266"/>
      <c r="DB67" s="1266"/>
      <c r="DC67" s="1267"/>
    </row>
    <row r="68" spans="2:107" x14ac:dyDescent="0.15">
      <c r="B68" s="1253"/>
      <c r="AN68" s="1265"/>
      <c r="AO68" s="1266"/>
      <c r="AP68" s="1266"/>
      <c r="AQ68" s="1266"/>
      <c r="AR68" s="1266"/>
      <c r="AS68" s="1266"/>
      <c r="AT68" s="1266"/>
      <c r="AU68" s="1266"/>
      <c r="AV68" s="1266"/>
      <c r="AW68" s="1266"/>
      <c r="AX68" s="1266"/>
      <c r="AY68" s="1266"/>
      <c r="AZ68" s="1266"/>
      <c r="BA68" s="1266"/>
      <c r="BB68" s="1266"/>
      <c r="BC68" s="1266"/>
      <c r="BD68" s="1266"/>
      <c r="BE68" s="1266"/>
      <c r="BF68" s="1266"/>
      <c r="BG68" s="1266"/>
      <c r="BH68" s="1266"/>
      <c r="BI68" s="1266"/>
      <c r="BJ68" s="1266"/>
      <c r="BK68" s="1266"/>
      <c r="BL68" s="1266"/>
      <c r="BM68" s="1266"/>
      <c r="BN68" s="1266"/>
      <c r="BO68" s="1266"/>
      <c r="BP68" s="1266"/>
      <c r="BQ68" s="1266"/>
      <c r="BR68" s="1266"/>
      <c r="BS68" s="1266"/>
      <c r="BT68" s="1266"/>
      <c r="BU68" s="1266"/>
      <c r="BV68" s="1266"/>
      <c r="BW68" s="1266"/>
      <c r="BX68" s="1266"/>
      <c r="BY68" s="1266"/>
      <c r="BZ68" s="1266"/>
      <c r="CA68" s="1266"/>
      <c r="CB68" s="1266"/>
      <c r="CC68" s="1266"/>
      <c r="CD68" s="1266"/>
      <c r="CE68" s="1266"/>
      <c r="CF68" s="1266"/>
      <c r="CG68" s="1266"/>
      <c r="CH68" s="1266"/>
      <c r="CI68" s="1266"/>
      <c r="CJ68" s="1266"/>
      <c r="CK68" s="1266"/>
      <c r="CL68" s="1266"/>
      <c r="CM68" s="1266"/>
      <c r="CN68" s="1266"/>
      <c r="CO68" s="1266"/>
      <c r="CP68" s="1266"/>
      <c r="CQ68" s="1266"/>
      <c r="CR68" s="1266"/>
      <c r="CS68" s="1266"/>
      <c r="CT68" s="1266"/>
      <c r="CU68" s="1266"/>
      <c r="CV68" s="1266"/>
      <c r="CW68" s="1266"/>
      <c r="CX68" s="1266"/>
      <c r="CY68" s="1266"/>
      <c r="CZ68" s="1266"/>
      <c r="DA68" s="1266"/>
      <c r="DB68" s="1266"/>
      <c r="DC68" s="1267"/>
    </row>
    <row r="69" spans="2:107" x14ac:dyDescent="0.15">
      <c r="B69" s="1253"/>
      <c r="AN69" s="1268"/>
      <c r="AO69" s="1269"/>
      <c r="AP69" s="1269"/>
      <c r="AQ69" s="1269"/>
      <c r="AR69" s="1269"/>
      <c r="AS69" s="1269"/>
      <c r="AT69" s="1269"/>
      <c r="AU69" s="1269"/>
      <c r="AV69" s="1269"/>
      <c r="AW69" s="1269"/>
      <c r="AX69" s="1269"/>
      <c r="AY69" s="1269"/>
      <c r="AZ69" s="1269"/>
      <c r="BA69" s="1269"/>
      <c r="BB69" s="1269"/>
      <c r="BC69" s="1269"/>
      <c r="BD69" s="1269"/>
      <c r="BE69" s="1269"/>
      <c r="BF69" s="1269"/>
      <c r="BG69" s="1269"/>
      <c r="BH69" s="1269"/>
      <c r="BI69" s="1269"/>
      <c r="BJ69" s="1269"/>
      <c r="BK69" s="1269"/>
      <c r="BL69" s="1269"/>
      <c r="BM69" s="1269"/>
      <c r="BN69" s="1269"/>
      <c r="BO69" s="1269"/>
      <c r="BP69" s="1269"/>
      <c r="BQ69" s="1269"/>
      <c r="BR69" s="1269"/>
      <c r="BS69" s="1269"/>
      <c r="BT69" s="1269"/>
      <c r="BU69" s="1269"/>
      <c r="BV69" s="1269"/>
      <c r="BW69" s="1269"/>
      <c r="BX69" s="1269"/>
      <c r="BY69" s="1269"/>
      <c r="BZ69" s="1269"/>
      <c r="CA69" s="1269"/>
      <c r="CB69" s="1269"/>
      <c r="CC69" s="1269"/>
      <c r="CD69" s="1269"/>
      <c r="CE69" s="1269"/>
      <c r="CF69" s="1269"/>
      <c r="CG69" s="1269"/>
      <c r="CH69" s="1269"/>
      <c r="CI69" s="1269"/>
      <c r="CJ69" s="1269"/>
      <c r="CK69" s="1269"/>
      <c r="CL69" s="1269"/>
      <c r="CM69" s="1269"/>
      <c r="CN69" s="1269"/>
      <c r="CO69" s="1269"/>
      <c r="CP69" s="1269"/>
      <c r="CQ69" s="1269"/>
      <c r="CR69" s="1269"/>
      <c r="CS69" s="1269"/>
      <c r="CT69" s="1269"/>
      <c r="CU69" s="1269"/>
      <c r="CV69" s="1269"/>
      <c r="CW69" s="1269"/>
      <c r="CX69" s="1269"/>
      <c r="CY69" s="1269"/>
      <c r="CZ69" s="1269"/>
      <c r="DA69" s="1269"/>
      <c r="DB69" s="1269"/>
      <c r="DC69" s="1270"/>
    </row>
    <row r="70" spans="2:107" x14ac:dyDescent="0.15">
      <c r="B70" s="1253"/>
      <c r="H70" s="1295"/>
      <c r="I70" s="1295"/>
      <c r="J70" s="1296"/>
      <c r="K70" s="1296"/>
      <c r="L70" s="1297"/>
      <c r="M70" s="1296"/>
      <c r="N70" s="1297"/>
      <c r="AN70" s="1271"/>
      <c r="AO70" s="1271"/>
      <c r="AP70" s="1271"/>
      <c r="AZ70" s="1271"/>
      <c r="BA70" s="1271"/>
      <c r="BB70" s="1271"/>
      <c r="BL70" s="1271"/>
      <c r="BM70" s="1271"/>
      <c r="BN70" s="1271"/>
      <c r="BX70" s="1271"/>
      <c r="BY70" s="1271"/>
      <c r="BZ70" s="1271"/>
      <c r="CJ70" s="1271"/>
      <c r="CK70" s="1271"/>
      <c r="CL70" s="1271"/>
      <c r="CV70" s="1271"/>
      <c r="CW70" s="1271"/>
      <c r="CX70" s="1271"/>
    </row>
    <row r="71" spans="2:107" x14ac:dyDescent="0.15">
      <c r="B71" s="1253"/>
      <c r="G71" s="1298"/>
      <c r="I71" s="1299"/>
      <c r="J71" s="1296"/>
      <c r="K71" s="1296"/>
      <c r="L71" s="1297"/>
      <c r="M71" s="1296"/>
      <c r="N71" s="1297"/>
      <c r="AM71" s="1298"/>
      <c r="AN71" s="1247" t="s">
        <v>623</v>
      </c>
    </row>
    <row r="72" spans="2:107" x14ac:dyDescent="0.15">
      <c r="B72" s="1253"/>
      <c r="G72" s="1272"/>
      <c r="H72" s="1272"/>
      <c r="I72" s="1272"/>
      <c r="J72" s="1272"/>
      <c r="K72" s="1273"/>
      <c r="L72" s="1273"/>
      <c r="M72" s="1274"/>
      <c r="N72" s="1274"/>
      <c r="AN72" s="1275"/>
      <c r="AO72" s="1276"/>
      <c r="AP72" s="1276"/>
      <c r="AQ72" s="1276"/>
      <c r="AR72" s="1276"/>
      <c r="AS72" s="1276"/>
      <c r="AT72" s="1276"/>
      <c r="AU72" s="1276"/>
      <c r="AV72" s="1276"/>
      <c r="AW72" s="1276"/>
      <c r="AX72" s="1276"/>
      <c r="AY72" s="1276"/>
      <c r="AZ72" s="1276"/>
      <c r="BA72" s="1276"/>
      <c r="BB72" s="1276"/>
      <c r="BC72" s="1276"/>
      <c r="BD72" s="1276"/>
      <c r="BE72" s="1276"/>
      <c r="BF72" s="1276"/>
      <c r="BG72" s="1276"/>
      <c r="BH72" s="1276"/>
      <c r="BI72" s="1276"/>
      <c r="BJ72" s="1276"/>
      <c r="BK72" s="1276"/>
      <c r="BL72" s="1276"/>
      <c r="BM72" s="1276"/>
      <c r="BN72" s="1276"/>
      <c r="BO72" s="1277"/>
      <c r="BP72" s="1278" t="s">
        <v>555</v>
      </c>
      <c r="BQ72" s="1278"/>
      <c r="BR72" s="1278"/>
      <c r="BS72" s="1278"/>
      <c r="BT72" s="1278"/>
      <c r="BU72" s="1278"/>
      <c r="BV72" s="1278"/>
      <c r="BW72" s="1278"/>
      <c r="BX72" s="1278" t="s">
        <v>556</v>
      </c>
      <c r="BY72" s="1278"/>
      <c r="BZ72" s="1278"/>
      <c r="CA72" s="1278"/>
      <c r="CB72" s="1278"/>
      <c r="CC72" s="1278"/>
      <c r="CD72" s="1278"/>
      <c r="CE72" s="1278"/>
      <c r="CF72" s="1278" t="s">
        <v>557</v>
      </c>
      <c r="CG72" s="1278"/>
      <c r="CH72" s="1278"/>
      <c r="CI72" s="1278"/>
      <c r="CJ72" s="1278"/>
      <c r="CK72" s="1278"/>
      <c r="CL72" s="1278"/>
      <c r="CM72" s="1278"/>
      <c r="CN72" s="1278" t="s">
        <v>558</v>
      </c>
      <c r="CO72" s="1278"/>
      <c r="CP72" s="1278"/>
      <c r="CQ72" s="1278"/>
      <c r="CR72" s="1278"/>
      <c r="CS72" s="1278"/>
      <c r="CT72" s="1278"/>
      <c r="CU72" s="1278"/>
      <c r="CV72" s="1278" t="s">
        <v>559</v>
      </c>
      <c r="CW72" s="1278"/>
      <c r="CX72" s="1278"/>
      <c r="CY72" s="1278"/>
      <c r="CZ72" s="1278"/>
      <c r="DA72" s="1278"/>
      <c r="DB72" s="1278"/>
      <c r="DC72" s="1278"/>
    </row>
    <row r="73" spans="2:107" x14ac:dyDescent="0.15">
      <c r="B73" s="1253"/>
      <c r="G73" s="1279"/>
      <c r="H73" s="1279"/>
      <c r="I73" s="1279"/>
      <c r="J73" s="1279"/>
      <c r="K73" s="1300"/>
      <c r="L73" s="1300"/>
      <c r="M73" s="1300"/>
      <c r="N73" s="1300"/>
      <c r="AM73" s="1271"/>
      <c r="AN73" s="1282" t="s">
        <v>624</v>
      </c>
      <c r="AO73" s="1282"/>
      <c r="AP73" s="1282"/>
      <c r="AQ73" s="1282"/>
      <c r="AR73" s="1282"/>
      <c r="AS73" s="1282"/>
      <c r="AT73" s="1282"/>
      <c r="AU73" s="1282"/>
      <c r="AV73" s="1282"/>
      <c r="AW73" s="1282"/>
      <c r="AX73" s="1282"/>
      <c r="AY73" s="1282"/>
      <c r="AZ73" s="1282"/>
      <c r="BA73" s="1282"/>
      <c r="BB73" s="1282" t="s">
        <v>625</v>
      </c>
      <c r="BC73" s="1282"/>
      <c r="BD73" s="1282"/>
      <c r="BE73" s="1282"/>
      <c r="BF73" s="1282"/>
      <c r="BG73" s="1282"/>
      <c r="BH73" s="1282"/>
      <c r="BI73" s="1282"/>
      <c r="BJ73" s="1282"/>
      <c r="BK73" s="1282"/>
      <c r="BL73" s="1282"/>
      <c r="BM73" s="1282"/>
      <c r="BN73" s="1282"/>
      <c r="BO73" s="1282"/>
      <c r="BP73" s="1283">
        <v>42.7</v>
      </c>
      <c r="BQ73" s="1283"/>
      <c r="BR73" s="1283"/>
      <c r="BS73" s="1283"/>
      <c r="BT73" s="1283"/>
      <c r="BU73" s="1283"/>
      <c r="BV73" s="1283"/>
      <c r="BW73" s="1283"/>
      <c r="BX73" s="1283">
        <v>47.9</v>
      </c>
      <c r="BY73" s="1283"/>
      <c r="BZ73" s="1283"/>
      <c r="CA73" s="1283"/>
      <c r="CB73" s="1283"/>
      <c r="CC73" s="1283"/>
      <c r="CD73" s="1283"/>
      <c r="CE73" s="1283"/>
      <c r="CF73" s="1283">
        <v>43.1</v>
      </c>
      <c r="CG73" s="1283"/>
      <c r="CH73" s="1283"/>
      <c r="CI73" s="1283"/>
      <c r="CJ73" s="1283"/>
      <c r="CK73" s="1283"/>
      <c r="CL73" s="1283"/>
      <c r="CM73" s="1283"/>
      <c r="CN73" s="1283">
        <v>31.2</v>
      </c>
      <c r="CO73" s="1283"/>
      <c r="CP73" s="1283"/>
      <c r="CQ73" s="1283"/>
      <c r="CR73" s="1283"/>
      <c r="CS73" s="1283"/>
      <c r="CT73" s="1283"/>
      <c r="CU73" s="1283"/>
      <c r="CV73" s="1283">
        <v>3.3</v>
      </c>
      <c r="CW73" s="1283"/>
      <c r="CX73" s="1283"/>
      <c r="CY73" s="1283"/>
      <c r="CZ73" s="1283"/>
      <c r="DA73" s="1283"/>
      <c r="DB73" s="1283"/>
      <c r="DC73" s="1283"/>
    </row>
    <row r="74" spans="2:107" x14ac:dyDescent="0.15">
      <c r="B74" s="1253"/>
      <c r="G74" s="1279"/>
      <c r="H74" s="1279"/>
      <c r="I74" s="1279"/>
      <c r="J74" s="1279"/>
      <c r="K74" s="1300"/>
      <c r="L74" s="1300"/>
      <c r="M74" s="1300"/>
      <c r="N74" s="1300"/>
      <c r="AM74" s="1271"/>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3"/>
      <c r="BQ74" s="1283"/>
      <c r="BR74" s="1283"/>
      <c r="BS74" s="1283"/>
      <c r="BT74" s="1283"/>
      <c r="BU74" s="1283"/>
      <c r="BV74" s="1283"/>
      <c r="BW74" s="1283"/>
      <c r="BX74" s="1283"/>
      <c r="BY74" s="1283"/>
      <c r="BZ74" s="1283"/>
      <c r="CA74" s="1283"/>
      <c r="CB74" s="1283"/>
      <c r="CC74" s="1283"/>
      <c r="CD74" s="1283"/>
      <c r="CE74" s="1283"/>
      <c r="CF74" s="1283"/>
      <c r="CG74" s="1283"/>
      <c r="CH74" s="1283"/>
      <c r="CI74" s="1283"/>
      <c r="CJ74" s="1283"/>
      <c r="CK74" s="1283"/>
      <c r="CL74" s="1283"/>
      <c r="CM74" s="1283"/>
      <c r="CN74" s="1283"/>
      <c r="CO74" s="1283"/>
      <c r="CP74" s="1283"/>
      <c r="CQ74" s="1283"/>
      <c r="CR74" s="1283"/>
      <c r="CS74" s="1283"/>
      <c r="CT74" s="1283"/>
      <c r="CU74" s="1283"/>
      <c r="CV74" s="1283"/>
      <c r="CW74" s="1283"/>
      <c r="CX74" s="1283"/>
      <c r="CY74" s="1283"/>
      <c r="CZ74" s="1283"/>
      <c r="DA74" s="1283"/>
      <c r="DB74" s="1283"/>
      <c r="DC74" s="1283"/>
    </row>
    <row r="75" spans="2:107" x14ac:dyDescent="0.15">
      <c r="B75" s="1253"/>
      <c r="G75" s="1279"/>
      <c r="H75" s="1279"/>
      <c r="I75" s="1272"/>
      <c r="J75" s="1272"/>
      <c r="K75" s="1281"/>
      <c r="L75" s="1281"/>
      <c r="M75" s="1281"/>
      <c r="N75" s="1281"/>
      <c r="AM75" s="1271"/>
      <c r="AN75" s="1282"/>
      <c r="AO75" s="1282"/>
      <c r="AP75" s="1282"/>
      <c r="AQ75" s="1282"/>
      <c r="AR75" s="1282"/>
      <c r="AS75" s="1282"/>
      <c r="AT75" s="1282"/>
      <c r="AU75" s="1282"/>
      <c r="AV75" s="1282"/>
      <c r="AW75" s="1282"/>
      <c r="AX75" s="1282"/>
      <c r="AY75" s="1282"/>
      <c r="AZ75" s="1282"/>
      <c r="BA75" s="1282"/>
      <c r="BB75" s="1282" t="s">
        <v>630</v>
      </c>
      <c r="BC75" s="1282"/>
      <c r="BD75" s="1282"/>
      <c r="BE75" s="1282"/>
      <c r="BF75" s="1282"/>
      <c r="BG75" s="1282"/>
      <c r="BH75" s="1282"/>
      <c r="BI75" s="1282"/>
      <c r="BJ75" s="1282"/>
      <c r="BK75" s="1282"/>
      <c r="BL75" s="1282"/>
      <c r="BM75" s="1282"/>
      <c r="BN75" s="1282"/>
      <c r="BO75" s="1282"/>
      <c r="BP75" s="1283">
        <v>5.8</v>
      </c>
      <c r="BQ75" s="1283"/>
      <c r="BR75" s="1283"/>
      <c r="BS75" s="1283"/>
      <c r="BT75" s="1283"/>
      <c r="BU75" s="1283"/>
      <c r="BV75" s="1283"/>
      <c r="BW75" s="1283"/>
      <c r="BX75" s="1283">
        <v>5.3</v>
      </c>
      <c r="BY75" s="1283"/>
      <c r="BZ75" s="1283"/>
      <c r="CA75" s="1283"/>
      <c r="CB75" s="1283"/>
      <c r="CC75" s="1283"/>
      <c r="CD75" s="1283"/>
      <c r="CE75" s="1283"/>
      <c r="CF75" s="1283">
        <v>4.7</v>
      </c>
      <c r="CG75" s="1283"/>
      <c r="CH75" s="1283"/>
      <c r="CI75" s="1283"/>
      <c r="CJ75" s="1283"/>
      <c r="CK75" s="1283"/>
      <c r="CL75" s="1283"/>
      <c r="CM75" s="1283"/>
      <c r="CN75" s="1283">
        <v>3.7</v>
      </c>
      <c r="CO75" s="1283"/>
      <c r="CP75" s="1283"/>
      <c r="CQ75" s="1283"/>
      <c r="CR75" s="1283"/>
      <c r="CS75" s="1283"/>
      <c r="CT75" s="1283"/>
      <c r="CU75" s="1283"/>
      <c r="CV75" s="1283">
        <v>2.9</v>
      </c>
      <c r="CW75" s="1283"/>
      <c r="CX75" s="1283"/>
      <c r="CY75" s="1283"/>
      <c r="CZ75" s="1283"/>
      <c r="DA75" s="1283"/>
      <c r="DB75" s="1283"/>
      <c r="DC75" s="1283"/>
    </row>
    <row r="76" spans="2:107" x14ac:dyDescent="0.15">
      <c r="B76" s="1253"/>
      <c r="G76" s="1279"/>
      <c r="H76" s="1279"/>
      <c r="I76" s="1272"/>
      <c r="J76" s="1272"/>
      <c r="K76" s="1281"/>
      <c r="L76" s="1281"/>
      <c r="M76" s="1281"/>
      <c r="N76" s="1281"/>
      <c r="AM76" s="1271"/>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3"/>
      <c r="BQ76" s="1283"/>
      <c r="BR76" s="1283"/>
      <c r="BS76" s="1283"/>
      <c r="BT76" s="1283"/>
      <c r="BU76" s="1283"/>
      <c r="BV76" s="1283"/>
      <c r="BW76" s="1283"/>
      <c r="BX76" s="1283"/>
      <c r="BY76" s="1283"/>
      <c r="BZ76" s="1283"/>
      <c r="CA76" s="1283"/>
      <c r="CB76" s="1283"/>
      <c r="CC76" s="1283"/>
      <c r="CD76" s="1283"/>
      <c r="CE76" s="1283"/>
      <c r="CF76" s="1283"/>
      <c r="CG76" s="1283"/>
      <c r="CH76" s="1283"/>
      <c r="CI76" s="1283"/>
      <c r="CJ76" s="1283"/>
      <c r="CK76" s="1283"/>
      <c r="CL76" s="1283"/>
      <c r="CM76" s="1283"/>
      <c r="CN76" s="1283"/>
      <c r="CO76" s="1283"/>
      <c r="CP76" s="1283"/>
      <c r="CQ76" s="1283"/>
      <c r="CR76" s="1283"/>
      <c r="CS76" s="1283"/>
      <c r="CT76" s="1283"/>
      <c r="CU76" s="1283"/>
      <c r="CV76" s="1283"/>
      <c r="CW76" s="1283"/>
      <c r="CX76" s="1283"/>
      <c r="CY76" s="1283"/>
      <c r="CZ76" s="1283"/>
      <c r="DA76" s="1283"/>
      <c r="DB76" s="1283"/>
      <c r="DC76" s="1283"/>
    </row>
    <row r="77" spans="2:107" x14ac:dyDescent="0.15">
      <c r="B77" s="1253"/>
      <c r="G77" s="1272"/>
      <c r="H77" s="1272"/>
      <c r="I77" s="1272"/>
      <c r="J77" s="1272"/>
      <c r="K77" s="1300"/>
      <c r="L77" s="1300"/>
      <c r="M77" s="1300"/>
      <c r="N77" s="1300"/>
      <c r="AN77" s="1278" t="s">
        <v>627</v>
      </c>
      <c r="AO77" s="1278"/>
      <c r="AP77" s="1278"/>
      <c r="AQ77" s="1278"/>
      <c r="AR77" s="1278"/>
      <c r="AS77" s="1278"/>
      <c r="AT77" s="1278"/>
      <c r="AU77" s="1278"/>
      <c r="AV77" s="1278"/>
      <c r="AW77" s="1278"/>
      <c r="AX77" s="1278"/>
      <c r="AY77" s="1278"/>
      <c r="AZ77" s="1278"/>
      <c r="BA77" s="1278"/>
      <c r="BB77" s="1282" t="s">
        <v>625</v>
      </c>
      <c r="BC77" s="1282"/>
      <c r="BD77" s="1282"/>
      <c r="BE77" s="1282"/>
      <c r="BF77" s="1282"/>
      <c r="BG77" s="1282"/>
      <c r="BH77" s="1282"/>
      <c r="BI77" s="1282"/>
      <c r="BJ77" s="1282"/>
      <c r="BK77" s="1282"/>
      <c r="BL77" s="1282"/>
      <c r="BM77" s="1282"/>
      <c r="BN77" s="1282"/>
      <c r="BO77" s="1282"/>
      <c r="BP77" s="1283">
        <v>37.6</v>
      </c>
      <c r="BQ77" s="1283"/>
      <c r="BR77" s="1283"/>
      <c r="BS77" s="1283"/>
      <c r="BT77" s="1283"/>
      <c r="BU77" s="1283"/>
      <c r="BV77" s="1283"/>
      <c r="BW77" s="1283"/>
      <c r="BX77" s="1283">
        <v>34</v>
      </c>
      <c r="BY77" s="1283"/>
      <c r="BZ77" s="1283"/>
      <c r="CA77" s="1283"/>
      <c r="CB77" s="1283"/>
      <c r="CC77" s="1283"/>
      <c r="CD77" s="1283"/>
      <c r="CE77" s="1283"/>
      <c r="CF77" s="1283">
        <v>33.9</v>
      </c>
      <c r="CG77" s="1283"/>
      <c r="CH77" s="1283"/>
      <c r="CI77" s="1283"/>
      <c r="CJ77" s="1283"/>
      <c r="CK77" s="1283"/>
      <c r="CL77" s="1283"/>
      <c r="CM77" s="1283"/>
      <c r="CN77" s="1283">
        <v>31.5</v>
      </c>
      <c r="CO77" s="1283"/>
      <c r="CP77" s="1283"/>
      <c r="CQ77" s="1283"/>
      <c r="CR77" s="1283"/>
      <c r="CS77" s="1283"/>
      <c r="CT77" s="1283"/>
      <c r="CU77" s="1283"/>
      <c r="CV77" s="1283">
        <v>23.4</v>
      </c>
      <c r="CW77" s="1283"/>
      <c r="CX77" s="1283"/>
      <c r="CY77" s="1283"/>
      <c r="CZ77" s="1283"/>
      <c r="DA77" s="1283"/>
      <c r="DB77" s="1283"/>
      <c r="DC77" s="1283"/>
    </row>
    <row r="78" spans="2:107" x14ac:dyDescent="0.15">
      <c r="B78" s="1253"/>
      <c r="G78" s="1272"/>
      <c r="H78" s="1272"/>
      <c r="I78" s="1272"/>
      <c r="J78" s="1272"/>
      <c r="K78" s="1300"/>
      <c r="L78" s="1300"/>
      <c r="M78" s="1300"/>
      <c r="N78" s="1300"/>
      <c r="AN78" s="1278"/>
      <c r="AO78" s="1278"/>
      <c r="AP78" s="1278"/>
      <c r="AQ78" s="1278"/>
      <c r="AR78" s="1278"/>
      <c r="AS78" s="1278"/>
      <c r="AT78" s="1278"/>
      <c r="AU78" s="1278"/>
      <c r="AV78" s="1278"/>
      <c r="AW78" s="1278"/>
      <c r="AX78" s="1278"/>
      <c r="AY78" s="1278"/>
      <c r="AZ78" s="1278"/>
      <c r="BA78" s="1278"/>
      <c r="BB78" s="1282"/>
      <c r="BC78" s="1282"/>
      <c r="BD78" s="1282"/>
      <c r="BE78" s="1282"/>
      <c r="BF78" s="1282"/>
      <c r="BG78" s="1282"/>
      <c r="BH78" s="1282"/>
      <c r="BI78" s="1282"/>
      <c r="BJ78" s="1282"/>
      <c r="BK78" s="1282"/>
      <c r="BL78" s="1282"/>
      <c r="BM78" s="1282"/>
      <c r="BN78" s="1282"/>
      <c r="BO78" s="1282"/>
      <c r="BP78" s="1283"/>
      <c r="BQ78" s="1283"/>
      <c r="BR78" s="1283"/>
      <c r="BS78" s="1283"/>
      <c r="BT78" s="1283"/>
      <c r="BU78" s="1283"/>
      <c r="BV78" s="1283"/>
      <c r="BW78" s="1283"/>
      <c r="BX78" s="1283"/>
      <c r="BY78" s="1283"/>
      <c r="BZ78" s="1283"/>
      <c r="CA78" s="1283"/>
      <c r="CB78" s="1283"/>
      <c r="CC78" s="1283"/>
      <c r="CD78" s="1283"/>
      <c r="CE78" s="1283"/>
      <c r="CF78" s="1283"/>
      <c r="CG78" s="1283"/>
      <c r="CH78" s="1283"/>
      <c r="CI78" s="1283"/>
      <c r="CJ78" s="1283"/>
      <c r="CK78" s="1283"/>
      <c r="CL78" s="1283"/>
      <c r="CM78" s="1283"/>
      <c r="CN78" s="1283"/>
      <c r="CO78" s="1283"/>
      <c r="CP78" s="1283"/>
      <c r="CQ78" s="1283"/>
      <c r="CR78" s="1283"/>
      <c r="CS78" s="1283"/>
      <c r="CT78" s="1283"/>
      <c r="CU78" s="1283"/>
      <c r="CV78" s="1283"/>
      <c r="CW78" s="1283"/>
      <c r="CX78" s="1283"/>
      <c r="CY78" s="1283"/>
      <c r="CZ78" s="1283"/>
      <c r="DA78" s="1283"/>
      <c r="DB78" s="1283"/>
      <c r="DC78" s="1283"/>
    </row>
    <row r="79" spans="2:107" x14ac:dyDescent="0.15">
      <c r="B79" s="1253"/>
      <c r="G79" s="1272"/>
      <c r="H79" s="1272"/>
      <c r="I79" s="1285"/>
      <c r="J79" s="1285"/>
      <c r="K79" s="1301"/>
      <c r="L79" s="1301"/>
      <c r="M79" s="1301"/>
      <c r="N79" s="1301"/>
      <c r="AN79" s="1278"/>
      <c r="AO79" s="1278"/>
      <c r="AP79" s="1278"/>
      <c r="AQ79" s="1278"/>
      <c r="AR79" s="1278"/>
      <c r="AS79" s="1278"/>
      <c r="AT79" s="1278"/>
      <c r="AU79" s="1278"/>
      <c r="AV79" s="1278"/>
      <c r="AW79" s="1278"/>
      <c r="AX79" s="1278"/>
      <c r="AY79" s="1278"/>
      <c r="AZ79" s="1278"/>
      <c r="BA79" s="1278"/>
      <c r="BB79" s="1282" t="s">
        <v>630</v>
      </c>
      <c r="BC79" s="1282"/>
      <c r="BD79" s="1282"/>
      <c r="BE79" s="1282"/>
      <c r="BF79" s="1282"/>
      <c r="BG79" s="1282"/>
      <c r="BH79" s="1282"/>
      <c r="BI79" s="1282"/>
      <c r="BJ79" s="1282"/>
      <c r="BK79" s="1282"/>
      <c r="BL79" s="1282"/>
      <c r="BM79" s="1282"/>
      <c r="BN79" s="1282"/>
      <c r="BO79" s="1282"/>
      <c r="BP79" s="1283">
        <v>6.1</v>
      </c>
      <c r="BQ79" s="1283"/>
      <c r="BR79" s="1283"/>
      <c r="BS79" s="1283"/>
      <c r="BT79" s="1283"/>
      <c r="BU79" s="1283"/>
      <c r="BV79" s="1283"/>
      <c r="BW79" s="1283"/>
      <c r="BX79" s="1283">
        <v>5.9</v>
      </c>
      <c r="BY79" s="1283"/>
      <c r="BZ79" s="1283"/>
      <c r="CA79" s="1283"/>
      <c r="CB79" s="1283"/>
      <c r="CC79" s="1283"/>
      <c r="CD79" s="1283"/>
      <c r="CE79" s="1283"/>
      <c r="CF79" s="1283">
        <v>5.7</v>
      </c>
      <c r="CG79" s="1283"/>
      <c r="CH79" s="1283"/>
      <c r="CI79" s="1283"/>
      <c r="CJ79" s="1283"/>
      <c r="CK79" s="1283"/>
      <c r="CL79" s="1283"/>
      <c r="CM79" s="1283"/>
      <c r="CN79" s="1283">
        <v>5.4</v>
      </c>
      <c r="CO79" s="1283"/>
      <c r="CP79" s="1283"/>
      <c r="CQ79" s="1283"/>
      <c r="CR79" s="1283"/>
      <c r="CS79" s="1283"/>
      <c r="CT79" s="1283"/>
      <c r="CU79" s="1283"/>
      <c r="CV79" s="1283">
        <v>5.2</v>
      </c>
      <c r="CW79" s="1283"/>
      <c r="CX79" s="1283"/>
      <c r="CY79" s="1283"/>
      <c r="CZ79" s="1283"/>
      <c r="DA79" s="1283"/>
      <c r="DB79" s="1283"/>
      <c r="DC79" s="1283"/>
    </row>
    <row r="80" spans="2:107" x14ac:dyDescent="0.15">
      <c r="B80" s="1253"/>
      <c r="G80" s="1272"/>
      <c r="H80" s="1272"/>
      <c r="I80" s="1285"/>
      <c r="J80" s="1285"/>
      <c r="K80" s="1301"/>
      <c r="L80" s="1301"/>
      <c r="M80" s="1301"/>
      <c r="N80" s="1301"/>
      <c r="AN80" s="1278"/>
      <c r="AO80" s="1278"/>
      <c r="AP80" s="1278"/>
      <c r="AQ80" s="1278"/>
      <c r="AR80" s="1278"/>
      <c r="AS80" s="1278"/>
      <c r="AT80" s="1278"/>
      <c r="AU80" s="1278"/>
      <c r="AV80" s="1278"/>
      <c r="AW80" s="1278"/>
      <c r="AX80" s="1278"/>
      <c r="AY80" s="1278"/>
      <c r="AZ80" s="1278"/>
      <c r="BA80" s="1278"/>
      <c r="BB80" s="1282"/>
      <c r="BC80" s="1282"/>
      <c r="BD80" s="1282"/>
      <c r="BE80" s="1282"/>
      <c r="BF80" s="1282"/>
      <c r="BG80" s="1282"/>
      <c r="BH80" s="1282"/>
      <c r="BI80" s="1282"/>
      <c r="BJ80" s="1282"/>
      <c r="BK80" s="1282"/>
      <c r="BL80" s="1282"/>
      <c r="BM80" s="1282"/>
      <c r="BN80" s="1282"/>
      <c r="BO80" s="1282"/>
      <c r="BP80" s="1283"/>
      <c r="BQ80" s="1283"/>
      <c r="BR80" s="1283"/>
      <c r="BS80" s="1283"/>
      <c r="BT80" s="1283"/>
      <c r="BU80" s="1283"/>
      <c r="BV80" s="1283"/>
      <c r="BW80" s="1283"/>
      <c r="BX80" s="1283"/>
      <c r="BY80" s="1283"/>
      <c r="BZ80" s="1283"/>
      <c r="CA80" s="1283"/>
      <c r="CB80" s="1283"/>
      <c r="CC80" s="1283"/>
      <c r="CD80" s="1283"/>
      <c r="CE80" s="1283"/>
      <c r="CF80" s="1283"/>
      <c r="CG80" s="1283"/>
      <c r="CH80" s="1283"/>
      <c r="CI80" s="1283"/>
      <c r="CJ80" s="1283"/>
      <c r="CK80" s="1283"/>
      <c r="CL80" s="1283"/>
      <c r="CM80" s="1283"/>
      <c r="CN80" s="1283"/>
      <c r="CO80" s="1283"/>
      <c r="CP80" s="1283"/>
      <c r="CQ80" s="1283"/>
      <c r="CR80" s="1283"/>
      <c r="CS80" s="1283"/>
      <c r="CT80" s="1283"/>
      <c r="CU80" s="1283"/>
      <c r="CV80" s="1283"/>
      <c r="CW80" s="1283"/>
      <c r="CX80" s="1283"/>
      <c r="CY80" s="1283"/>
      <c r="CZ80" s="1283"/>
      <c r="DA80" s="1283"/>
      <c r="DB80" s="1283"/>
      <c r="DC80" s="1283"/>
    </row>
    <row r="81" spans="2:109" x14ac:dyDescent="0.15">
      <c r="B81" s="1253"/>
    </row>
    <row r="82" spans="2:109" ht="17.25" x14ac:dyDescent="0.15">
      <c r="B82" s="1253"/>
      <c r="K82" s="1302"/>
      <c r="L82" s="1302"/>
      <c r="M82" s="1302"/>
      <c r="N82" s="1302"/>
      <c r="AQ82" s="1302"/>
      <c r="AR82" s="1302"/>
      <c r="AS82" s="1302"/>
      <c r="AT82" s="1302"/>
      <c r="BC82" s="1302"/>
      <c r="BD82" s="1302"/>
      <c r="BE82" s="1302"/>
      <c r="BF82" s="1302"/>
      <c r="BO82" s="1302"/>
      <c r="BP82" s="1302"/>
      <c r="BQ82" s="1302"/>
      <c r="BR82" s="1302"/>
      <c r="CA82" s="1302"/>
      <c r="CB82" s="1302"/>
      <c r="CC82" s="1302"/>
      <c r="CD82" s="1302"/>
      <c r="CM82" s="1302"/>
      <c r="CN82" s="1302"/>
      <c r="CO82" s="1302"/>
      <c r="CP82" s="1302"/>
      <c r="CY82" s="1302"/>
      <c r="CZ82" s="1302"/>
      <c r="DA82" s="1302"/>
      <c r="DB82" s="1302"/>
      <c r="DC82" s="1302"/>
    </row>
    <row r="83" spans="2:109" x14ac:dyDescent="0.15">
      <c r="B83" s="1255"/>
      <c r="C83" s="1256"/>
      <c r="D83" s="1256"/>
      <c r="E83" s="1256"/>
      <c r="F83" s="1256"/>
      <c r="G83" s="1256"/>
      <c r="H83" s="1256"/>
      <c r="I83" s="1256"/>
      <c r="J83" s="1256"/>
      <c r="K83" s="1256"/>
      <c r="L83" s="1256"/>
      <c r="M83" s="1256"/>
      <c r="N83" s="1256"/>
      <c r="O83" s="1256"/>
      <c r="P83" s="1256"/>
      <c r="Q83" s="1256"/>
      <c r="R83" s="1256"/>
      <c r="S83" s="1256"/>
      <c r="T83" s="1256"/>
      <c r="U83" s="1256"/>
      <c r="V83" s="1256"/>
      <c r="W83" s="1256"/>
      <c r="X83" s="1256"/>
      <c r="Y83" s="1256"/>
      <c r="Z83" s="1256"/>
      <c r="AA83" s="1256"/>
      <c r="AB83" s="1256"/>
      <c r="AC83" s="1256"/>
      <c r="AD83" s="1256"/>
      <c r="AE83" s="1256"/>
      <c r="AF83" s="1256"/>
      <c r="AG83" s="1256"/>
      <c r="AH83" s="1256"/>
      <c r="AI83" s="1256"/>
      <c r="AJ83" s="1256"/>
      <c r="AK83" s="1256"/>
      <c r="AL83" s="1256"/>
      <c r="AM83" s="1256"/>
      <c r="AN83" s="1256"/>
      <c r="AO83" s="1256"/>
      <c r="AP83" s="1256"/>
      <c r="AQ83" s="1256"/>
      <c r="AR83" s="1256"/>
      <c r="AS83" s="1256"/>
      <c r="AT83" s="1256"/>
      <c r="AU83" s="1256"/>
      <c r="AV83" s="1256"/>
      <c r="AW83" s="1256"/>
      <c r="AX83" s="1256"/>
      <c r="AY83" s="1256"/>
      <c r="AZ83" s="1256"/>
      <c r="BA83" s="1256"/>
      <c r="BB83" s="1256"/>
      <c r="BC83" s="1256"/>
      <c r="BD83" s="1256"/>
      <c r="BE83" s="1256"/>
      <c r="BF83" s="1256"/>
      <c r="BG83" s="1256"/>
      <c r="BH83" s="1256"/>
      <c r="BI83" s="1256"/>
      <c r="BJ83" s="1256"/>
      <c r="BK83" s="1256"/>
      <c r="BL83" s="1256"/>
      <c r="BM83" s="1256"/>
      <c r="BN83" s="1256"/>
      <c r="BO83" s="1256"/>
      <c r="BP83" s="1256"/>
      <c r="BQ83" s="1256"/>
      <c r="BR83" s="1256"/>
      <c r="BS83" s="1256"/>
      <c r="BT83" s="1256"/>
      <c r="BU83" s="1256"/>
      <c r="BV83" s="1256"/>
      <c r="BW83" s="1256"/>
      <c r="BX83" s="1256"/>
      <c r="BY83" s="1256"/>
      <c r="BZ83" s="1256"/>
      <c r="CA83" s="1256"/>
      <c r="CB83" s="1256"/>
      <c r="CC83" s="1256"/>
      <c r="CD83" s="1256"/>
      <c r="CE83" s="1256"/>
      <c r="CF83" s="1256"/>
      <c r="CG83" s="1256"/>
      <c r="CH83" s="1256"/>
      <c r="CI83" s="1256"/>
      <c r="CJ83" s="1256"/>
      <c r="CK83" s="1256"/>
      <c r="CL83" s="1256"/>
      <c r="CM83" s="1256"/>
      <c r="CN83" s="1256"/>
      <c r="CO83" s="1256"/>
      <c r="CP83" s="1256"/>
      <c r="CQ83" s="1256"/>
      <c r="CR83" s="1256"/>
      <c r="CS83" s="1256"/>
      <c r="CT83" s="1256"/>
      <c r="CU83" s="1256"/>
      <c r="CV83" s="1256"/>
      <c r="CW83" s="1256"/>
      <c r="CX83" s="1256"/>
      <c r="CY83" s="1256"/>
      <c r="CZ83" s="1256"/>
      <c r="DA83" s="1256"/>
      <c r="DB83" s="1256"/>
      <c r="DC83" s="1256"/>
      <c r="DD83" s="1257"/>
    </row>
    <row r="84" spans="2:109" x14ac:dyDescent="0.15">
      <c r="DD84" s="1247"/>
      <c r="DE84" s="1247"/>
    </row>
    <row r="85" spans="2:109" x14ac:dyDescent="0.15">
      <c r="DD85" s="1247"/>
      <c r="DE85" s="1247"/>
    </row>
  </sheetData>
  <sheetProtection algorithmName="SHA-512" hashValue="G+8tRHYOzRoBXE16ybJa7U03mcyfbPQLo56oc+Qx1tO2PGKzuMWm3ROwrzz9vjaElNTRVD8F+z//URRHXTGfeQ==" saltValue="tECEURIAnABtcLkOif3/b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5" zoomScale="70" zoomScaleNormal="70" zoomScaleSheetLayoutView="70"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502</v>
      </c>
    </row>
  </sheetData>
  <sheetProtection algorithmName="SHA-512" hashValue="xAMZnwXFZiVaCYjQCAnJjoWvX4ODhZg27Vkt13KPIyyWSvtLITRVTps2Rvg01apJlFM0SCKksIZwenSbFTsKnw==" saltValue="25Zc26B9J73iAwEvhZl/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9" zoomScaleNormal="100" zoomScaleSheetLayoutView="55" workbookViewId="0">
      <selection activeCell="AN65" sqref="AN65:DC69"/>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502</v>
      </c>
    </row>
  </sheetData>
  <sheetProtection algorithmName="SHA-512" hashValue="TQ1A1i2W6JZx9mxGsHEGkrZkAWULQLq4drWMCE2LGX0kFLDjejiHmlKgnIpch0AWMSQXpG4wOmLg9AeyQPQolw==" saltValue="UcZcMDaDCjNGth0OLJ/s+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552</v>
      </c>
      <c r="G2" s="148"/>
      <c r="H2" s="149"/>
    </row>
    <row r="3" spans="1:8" x14ac:dyDescent="0.15">
      <c r="A3" s="145" t="s">
        <v>545</v>
      </c>
      <c r="B3" s="150"/>
      <c r="C3" s="151"/>
      <c r="D3" s="152">
        <v>30614</v>
      </c>
      <c r="E3" s="153"/>
      <c r="F3" s="154">
        <v>48088</v>
      </c>
      <c r="G3" s="155"/>
      <c r="H3" s="156"/>
    </row>
    <row r="4" spans="1:8" x14ac:dyDescent="0.15">
      <c r="A4" s="157"/>
      <c r="B4" s="158"/>
      <c r="C4" s="159"/>
      <c r="D4" s="160">
        <v>17928</v>
      </c>
      <c r="E4" s="161"/>
      <c r="F4" s="162">
        <v>25183</v>
      </c>
      <c r="G4" s="163"/>
      <c r="H4" s="164"/>
    </row>
    <row r="5" spans="1:8" x14ac:dyDescent="0.15">
      <c r="A5" s="145" t="s">
        <v>547</v>
      </c>
      <c r="B5" s="150"/>
      <c r="C5" s="151"/>
      <c r="D5" s="152">
        <v>51335</v>
      </c>
      <c r="E5" s="153"/>
      <c r="F5" s="154">
        <v>46457</v>
      </c>
      <c r="G5" s="155"/>
      <c r="H5" s="156"/>
    </row>
    <row r="6" spans="1:8" x14ac:dyDescent="0.15">
      <c r="A6" s="157"/>
      <c r="B6" s="158"/>
      <c r="C6" s="159"/>
      <c r="D6" s="160">
        <v>23844</v>
      </c>
      <c r="E6" s="161"/>
      <c r="F6" s="162">
        <v>24020</v>
      </c>
      <c r="G6" s="163"/>
      <c r="H6" s="164"/>
    </row>
    <row r="7" spans="1:8" x14ac:dyDescent="0.15">
      <c r="A7" s="145" t="s">
        <v>548</v>
      </c>
      <c r="B7" s="150"/>
      <c r="C7" s="151"/>
      <c r="D7" s="152">
        <v>45802</v>
      </c>
      <c r="E7" s="153"/>
      <c r="F7" s="154">
        <v>51849</v>
      </c>
      <c r="G7" s="155"/>
      <c r="H7" s="156"/>
    </row>
    <row r="8" spans="1:8" x14ac:dyDescent="0.15">
      <c r="A8" s="157"/>
      <c r="B8" s="158"/>
      <c r="C8" s="159"/>
      <c r="D8" s="160">
        <v>24211</v>
      </c>
      <c r="E8" s="161"/>
      <c r="F8" s="162">
        <v>26326</v>
      </c>
      <c r="G8" s="163"/>
      <c r="H8" s="164"/>
    </row>
    <row r="9" spans="1:8" x14ac:dyDescent="0.15">
      <c r="A9" s="145" t="s">
        <v>549</v>
      </c>
      <c r="B9" s="150"/>
      <c r="C9" s="151"/>
      <c r="D9" s="152">
        <v>52185</v>
      </c>
      <c r="E9" s="153"/>
      <c r="F9" s="154">
        <v>52191</v>
      </c>
      <c r="G9" s="155"/>
      <c r="H9" s="156"/>
    </row>
    <row r="10" spans="1:8" x14ac:dyDescent="0.15">
      <c r="A10" s="157"/>
      <c r="B10" s="158"/>
      <c r="C10" s="159"/>
      <c r="D10" s="160">
        <v>25757</v>
      </c>
      <c r="E10" s="161"/>
      <c r="F10" s="162">
        <v>26807</v>
      </c>
      <c r="G10" s="163"/>
      <c r="H10" s="164"/>
    </row>
    <row r="11" spans="1:8" x14ac:dyDescent="0.15">
      <c r="A11" s="145" t="s">
        <v>550</v>
      </c>
      <c r="B11" s="150"/>
      <c r="C11" s="151"/>
      <c r="D11" s="152">
        <v>37385</v>
      </c>
      <c r="E11" s="153"/>
      <c r="F11" s="154">
        <v>48105</v>
      </c>
      <c r="G11" s="155"/>
      <c r="H11" s="156"/>
    </row>
    <row r="12" spans="1:8" x14ac:dyDescent="0.15">
      <c r="A12" s="157"/>
      <c r="B12" s="158"/>
      <c r="C12" s="165"/>
      <c r="D12" s="160">
        <v>17773</v>
      </c>
      <c r="E12" s="161"/>
      <c r="F12" s="162">
        <v>24072</v>
      </c>
      <c r="G12" s="163"/>
      <c r="H12" s="164"/>
    </row>
    <row r="13" spans="1:8" x14ac:dyDescent="0.15">
      <c r="A13" s="145"/>
      <c r="B13" s="150"/>
      <c r="C13" s="166"/>
      <c r="D13" s="167">
        <v>43464</v>
      </c>
      <c r="E13" s="168"/>
      <c r="F13" s="169">
        <v>49338</v>
      </c>
      <c r="G13" s="170"/>
      <c r="H13" s="156"/>
    </row>
    <row r="14" spans="1:8" x14ac:dyDescent="0.15">
      <c r="A14" s="157"/>
      <c r="B14" s="158"/>
      <c r="C14" s="159"/>
      <c r="D14" s="160">
        <v>21903</v>
      </c>
      <c r="E14" s="161"/>
      <c r="F14" s="162">
        <v>25282</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3.93</v>
      </c>
      <c r="C19" s="171">
        <f>ROUND(VALUE(SUBSTITUTE(実質収支比率等に係る経年分析!G$48,"▲","-")),2)</f>
        <v>5.18</v>
      </c>
      <c r="D19" s="171">
        <f>ROUND(VALUE(SUBSTITUTE(実質収支比率等に係る経年分析!H$48,"▲","-")),2)</f>
        <v>5.91</v>
      </c>
      <c r="E19" s="171">
        <f>ROUND(VALUE(SUBSTITUTE(実質収支比率等に係る経年分析!I$48,"▲","-")),2)</f>
        <v>6.67</v>
      </c>
      <c r="F19" s="171">
        <f>ROUND(VALUE(SUBSTITUTE(実質収支比率等に係る経年分析!J$48,"▲","-")),2)</f>
        <v>8.11</v>
      </c>
    </row>
    <row r="20" spans="1:11" x14ac:dyDescent="0.15">
      <c r="A20" s="171" t="s">
        <v>55</v>
      </c>
      <c r="B20" s="171">
        <f>ROUND(VALUE(SUBSTITUTE(実質収支比率等に係る経年分析!F$47,"▲","-")),2)</f>
        <v>10.33</v>
      </c>
      <c r="C20" s="171">
        <f>ROUND(VALUE(SUBSTITUTE(実質収支比率等に係る経年分析!G$47,"▲","-")),2)</f>
        <v>8.58</v>
      </c>
      <c r="D20" s="171">
        <f>ROUND(VALUE(SUBSTITUTE(実質収支比率等に係る経年分析!H$47,"▲","-")),2)</f>
        <v>10.029999999999999</v>
      </c>
      <c r="E20" s="171">
        <f>ROUND(VALUE(SUBSTITUTE(実質収支比率等に係る経年分析!I$47,"▲","-")),2)</f>
        <v>11.13</v>
      </c>
      <c r="F20" s="171">
        <f>ROUND(VALUE(SUBSTITUTE(実質収支比率等に係る経年分析!J$47,"▲","-")),2)</f>
        <v>10.98</v>
      </c>
    </row>
    <row r="21" spans="1:11" x14ac:dyDescent="0.15">
      <c r="A21" s="171" t="s">
        <v>56</v>
      </c>
      <c r="B21" s="171">
        <f>IF(ISNUMBER(VALUE(SUBSTITUTE(実質収支比率等に係る経年分析!F$49,"▲","-"))),ROUND(VALUE(SUBSTITUTE(実質収支比率等に係る経年分析!F$49,"▲","-")),2),NA())</f>
        <v>1.54</v>
      </c>
      <c r="C21" s="171">
        <f>IF(ISNUMBER(VALUE(SUBSTITUTE(実質収支比率等に係る経年分析!G$49,"▲","-"))),ROUND(VALUE(SUBSTITUTE(実質収支比率等に係る経年分析!G$49,"▲","-")),2),NA())</f>
        <v>0.28000000000000003</v>
      </c>
      <c r="D21" s="171">
        <f>IF(ISNUMBER(VALUE(SUBSTITUTE(実質収支比率等に係る経年分析!H$49,"▲","-"))),ROUND(VALUE(SUBSTITUTE(実質収支比率等に係る経年分析!H$49,"▲","-")),2),NA())</f>
        <v>2.77</v>
      </c>
      <c r="E21" s="171">
        <f>IF(ISNUMBER(VALUE(SUBSTITUTE(実質収支比率等に係る経年分析!I$49,"▲","-"))),ROUND(VALUE(SUBSTITUTE(実質収支比率等に係る経年分析!I$49,"▲","-")),2),NA())</f>
        <v>3.15</v>
      </c>
      <c r="F21" s="171">
        <f>IF(ISNUMBER(VALUE(SUBSTITUTE(実質収支比率等に係る経年分析!J$49,"▲","-"))),ROUND(VALUE(SUBSTITUTE(実質収支比率等に係る経年分析!J$49,"▲","-")),2),NA())</f>
        <v>2.69</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f>IF(ROUND(VALUE(SUBSTITUTE(連結実質赤字比率に係る赤字・黒字の構成分析!F$42,"▲", "-")), 2) &lt; 0, ABS(ROUND(VALUE(SUBSTITUTE(連結実質赤字比率に係る赤字・黒字の構成分析!F$42,"▲", "-")), 2)), NA())</f>
        <v>0.99</v>
      </c>
      <c r="C28" s="172" t="e">
        <f>IF(ROUND(VALUE(SUBSTITUTE(連結実質赤字比率に係る赤字・黒字の構成分析!F$42,"▲", "-")), 2) &gt;= 0, ABS(ROUND(VALUE(SUBSTITUTE(連結実質赤字比率に係る赤字・黒字の構成分析!F$42,"▲", "-")), 2)), NA())</f>
        <v>#N/A</v>
      </c>
      <c r="D28" s="172">
        <f>IF(ROUND(VALUE(SUBSTITUTE(連結実質赤字比率に係る赤字・黒字の構成分析!G$42,"▲", "-")), 2) &lt; 0, ABS(ROUND(VALUE(SUBSTITUTE(連結実質赤字比率に係る赤字・黒字の構成分析!G$42,"▲", "-")), 2)), NA())</f>
        <v>0.98</v>
      </c>
      <c r="E28" s="172" t="e">
        <f>IF(ROUND(VALUE(SUBSTITUTE(連結実質赤字比率に係る赤字・黒字の構成分析!G$42,"▲", "-")), 2) &gt;= 0, ABS(ROUND(VALUE(SUBSTITUTE(連結実質赤字比率に係る赤字・黒字の構成分析!G$42,"▲", "-")), 2)), NA())</f>
        <v>#N/A</v>
      </c>
      <c r="F28" s="172">
        <f>IF(ROUND(VALUE(SUBSTITUTE(連結実質赤字比率に係る赤字・黒字の構成分析!H$42,"▲", "-")), 2) &lt; 0, ABS(ROUND(VALUE(SUBSTITUTE(連結実質赤字比率に係る赤字・黒字の構成分析!H$42,"▲", "-")), 2)), NA())</f>
        <v>0.98</v>
      </c>
      <c r="G28" s="172" t="e">
        <f>IF(ROUND(VALUE(SUBSTITUTE(連結実質赤字比率に係る赤字・黒字の構成分析!H$42,"▲", "-")), 2) &gt;= 0, ABS(ROUND(VALUE(SUBSTITUTE(連結実質赤字比率に係る赤字・黒字の構成分析!H$42,"▲", "-")), 2)), NA())</f>
        <v>#N/A</v>
      </c>
      <c r="H28" s="172">
        <f>IF(ROUND(VALUE(SUBSTITUTE(連結実質赤字比率に係る赤字・黒字の構成分析!I$42,"▲", "-")), 2) &lt; 0, ABS(ROUND(VALUE(SUBSTITUTE(連結実質赤字比率に係る赤字・黒字の構成分析!I$42,"▲", "-")), 2)), NA())</f>
        <v>0.93</v>
      </c>
      <c r="I28" s="172" t="e">
        <f>IF(ROUND(VALUE(SUBSTITUTE(連結実質赤字比率に係る赤字・黒字の構成分析!I$42,"▲", "-")), 2) &gt;= 0, ABS(ROUND(VALUE(SUBSTITUTE(連結実質赤字比率に係る赤字・黒字の構成分析!I$42,"▲", "-")), 2)), NA())</f>
        <v>#N/A</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倉敷市後期高齢者医療事業特別会計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0.17</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0.01</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x14ac:dyDescent="0.15">
      <c r="A30" s="172" t="str">
        <f>IF(連結実質赤字比率に係る赤字・黒字の構成分析!C$40="",NA(),連結実質赤字比率に係る赤字・黒字の構成分析!C$40)</f>
        <v>倉敷市国民健康保険事業特別会計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1.89</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1.1100000000000001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0.65</v>
      </c>
    </row>
    <row r="31" spans="1:11" x14ac:dyDescent="0.15">
      <c r="A31" s="172" t="str">
        <f>IF(連結実質赤字比率に係る赤字・黒字の構成分析!C$39="",NA(),連結実質赤字比率に係る赤字・黒字の構成分析!C$39)</f>
        <v>倉敷市介護保険事業特別会計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0.44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0.44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0.46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0.82</v>
      </c>
    </row>
    <row r="32" spans="1:11" x14ac:dyDescent="0.15">
      <c r="A32" s="172" t="str">
        <f>IF(連結実質赤字比率に係る赤字・黒字の構成分析!C$38="",NA(),連結実質赤字比率に係る赤字・黒字の構成分析!C$38)</f>
        <v>倉敷市立市民病院事業会計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0.45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0.96</v>
      </c>
    </row>
    <row r="33" spans="1:16" x14ac:dyDescent="0.15">
      <c r="A33" s="172" t="str">
        <f>IF(連結実質赤字比率に係る赤字・黒字の構成分析!C$37="",NA(),連結実質赤字比率に係る赤字・黒字の構成分析!C$37)</f>
        <v>倉敷市下水道事業会計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3.48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2.9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2.36</v>
      </c>
    </row>
    <row r="34" spans="1:16" x14ac:dyDescent="0.15">
      <c r="A34" s="172" t="str">
        <f>IF(連結実質赤字比率に係る赤字・黒字の構成分析!C$36="",NA(),連結実質赤字比率に係る赤字・黒字の構成分析!C$36)</f>
        <v>倉敷市水道事業会計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4.91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5.37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4.91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4.83</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4.92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6.15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6.88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7.61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8.1</v>
      </c>
    </row>
    <row r="36" spans="1:16" x14ac:dyDescent="0.15">
      <c r="A36" s="172" t="str">
        <f>IF(連結実質赤字比率に係る赤字・黒字の構成分析!C$34="",NA(),連結実質赤字比率に係る赤字・黒字の構成分析!C$34)</f>
        <v>倉敷市モーターボート競走事業会計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12.8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13.28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14.71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17.38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21.2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22986</v>
      </c>
      <c r="E42" s="173"/>
      <c r="F42" s="173"/>
      <c r="G42" s="173">
        <f>'実質公債費比率（分子）の構造'!L$52</f>
        <v>22947</v>
      </c>
      <c r="H42" s="173"/>
      <c r="I42" s="173"/>
      <c r="J42" s="173">
        <f>'実質公債費比率（分子）の構造'!M$52</f>
        <v>20230</v>
      </c>
      <c r="K42" s="173"/>
      <c r="L42" s="173"/>
      <c r="M42" s="173">
        <f>'実質公債費比率（分子）の構造'!N$52</f>
        <v>21786</v>
      </c>
      <c r="N42" s="173"/>
      <c r="O42" s="173"/>
      <c r="P42" s="173">
        <f>'実質公債費比率（分子）の構造'!O$52</f>
        <v>21709</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629</v>
      </c>
      <c r="C44" s="173"/>
      <c r="D44" s="173"/>
      <c r="E44" s="173">
        <f>'実質公債費比率（分子）の構造'!L$50</f>
        <v>541</v>
      </c>
      <c r="F44" s="173"/>
      <c r="G44" s="173"/>
      <c r="H44" s="173">
        <f>'実質公債費比率（分子）の構造'!M$50</f>
        <v>427</v>
      </c>
      <c r="I44" s="173"/>
      <c r="J44" s="173"/>
      <c r="K44" s="173">
        <f>'実質公債費比率（分子）の構造'!N$50</f>
        <v>129</v>
      </c>
      <c r="L44" s="173"/>
      <c r="M44" s="173"/>
      <c r="N44" s="173">
        <f>'実質公債費比率（分子）の構造'!O$50</f>
        <v>102</v>
      </c>
      <c r="O44" s="173"/>
      <c r="P44" s="173"/>
    </row>
    <row r="45" spans="1:16" x14ac:dyDescent="0.15">
      <c r="A45" s="173" t="s">
        <v>66</v>
      </c>
      <c r="B45" s="173">
        <f>'実質公債費比率（分子）の構造'!K$49</f>
        <v>61</v>
      </c>
      <c r="C45" s="173"/>
      <c r="D45" s="173"/>
      <c r="E45" s="173">
        <f>'実質公債費比率（分子）の構造'!L$49</f>
        <v>45</v>
      </c>
      <c r="F45" s="173"/>
      <c r="G45" s="173"/>
      <c r="H45" s="173">
        <f>'実質公債費比率（分子）の構造'!M$49</f>
        <v>43</v>
      </c>
      <c r="I45" s="173"/>
      <c r="J45" s="173"/>
      <c r="K45" s="173">
        <f>'実質公債費比率（分子）の構造'!N$49</f>
        <v>45</v>
      </c>
      <c r="L45" s="173"/>
      <c r="M45" s="173"/>
      <c r="N45" s="173">
        <f>'実質公債費比率（分子）の構造'!O$49</f>
        <v>30</v>
      </c>
      <c r="O45" s="173"/>
      <c r="P45" s="173"/>
    </row>
    <row r="46" spans="1:16" x14ac:dyDescent="0.15">
      <c r="A46" s="173" t="s">
        <v>67</v>
      </c>
      <c r="B46" s="173">
        <f>'実質公債費比率（分子）の構造'!K$48</f>
        <v>10859</v>
      </c>
      <c r="C46" s="173"/>
      <c r="D46" s="173"/>
      <c r="E46" s="173">
        <f>'実質公債費比率（分子）の構造'!L$48</f>
        <v>10952</v>
      </c>
      <c r="F46" s="173"/>
      <c r="G46" s="173"/>
      <c r="H46" s="173">
        <f>'実質公債費比率（分子）の構造'!M$48</f>
        <v>7045</v>
      </c>
      <c r="I46" s="173"/>
      <c r="J46" s="173"/>
      <c r="K46" s="173">
        <f>'実質公債費比率（分子）の構造'!N$48</f>
        <v>6723</v>
      </c>
      <c r="L46" s="173"/>
      <c r="M46" s="173"/>
      <c r="N46" s="173">
        <f>'実質公債費比率（分子）の構造'!O$48</f>
        <v>6684</v>
      </c>
      <c r="O46" s="173"/>
      <c r="P46" s="173"/>
    </row>
    <row r="47" spans="1:16" x14ac:dyDescent="0.15">
      <c r="A47" s="173" t="s">
        <v>68</v>
      </c>
      <c r="B47" s="173">
        <f>'実質公債費比率（分子）の構造'!K$47</f>
        <v>450</v>
      </c>
      <c r="C47" s="173"/>
      <c r="D47" s="173"/>
      <c r="E47" s="173">
        <f>'実質公債費比率（分子）の構造'!L$47</f>
        <v>483</v>
      </c>
      <c r="F47" s="173"/>
      <c r="G47" s="173"/>
      <c r="H47" s="173">
        <f>'実質公債費比率（分子）の構造'!M$47</f>
        <v>517</v>
      </c>
      <c r="I47" s="173"/>
      <c r="J47" s="173"/>
      <c r="K47" s="173">
        <f>'実質公債費比率（分子）の構造'!N$47</f>
        <v>557</v>
      </c>
      <c r="L47" s="173"/>
      <c r="M47" s="173"/>
      <c r="N47" s="173">
        <f>'実質公債費比率（分子）の構造'!O$47</f>
        <v>607</v>
      </c>
      <c r="O47" s="173"/>
      <c r="P47" s="173"/>
    </row>
    <row r="48" spans="1:16" x14ac:dyDescent="0.15">
      <c r="A48" s="173" t="s">
        <v>69</v>
      </c>
      <c r="B48" s="173" t="str">
        <f>'実質公債費比率（分子）の構造'!K$46</f>
        <v>-</v>
      </c>
      <c r="C48" s="173"/>
      <c r="D48" s="173"/>
      <c r="E48" s="173" t="str">
        <f>'実質公債費比率（分子）の構造'!L$46</f>
        <v>-</v>
      </c>
      <c r="F48" s="173"/>
      <c r="G48" s="173"/>
      <c r="H48" s="173">
        <f>'実質公債費比率（分子）の構造'!M$46</f>
        <v>7</v>
      </c>
      <c r="I48" s="173"/>
      <c r="J48" s="173"/>
      <c r="K48" s="173">
        <f>'実質公債費比率（分子）の構造'!N$46</f>
        <v>18</v>
      </c>
      <c r="L48" s="173"/>
      <c r="M48" s="173"/>
      <c r="N48" s="173">
        <f>'実質公債費比率（分子）の構造'!O$46</f>
        <v>27</v>
      </c>
      <c r="O48" s="173"/>
      <c r="P48" s="173"/>
    </row>
    <row r="49" spans="1:16" x14ac:dyDescent="0.15">
      <c r="A49" s="173" t="s">
        <v>70</v>
      </c>
      <c r="B49" s="173">
        <f>'実質公債費比率（分子）の構造'!K$45</f>
        <v>15320</v>
      </c>
      <c r="C49" s="173"/>
      <c r="D49" s="173"/>
      <c r="E49" s="173">
        <f>'実質公債費比率（分子）の構造'!L$45</f>
        <v>15670</v>
      </c>
      <c r="F49" s="173"/>
      <c r="G49" s="173"/>
      <c r="H49" s="173">
        <f>'実質公債費比率（分子）の構造'!M$45</f>
        <v>15860</v>
      </c>
      <c r="I49" s="173"/>
      <c r="J49" s="173"/>
      <c r="K49" s="173">
        <f>'実質公債費比率（分子）の構造'!N$45</f>
        <v>16248</v>
      </c>
      <c r="L49" s="173"/>
      <c r="M49" s="173"/>
      <c r="N49" s="173">
        <f>'実質公債費比率（分子）の構造'!O$45</f>
        <v>16826</v>
      </c>
      <c r="O49" s="173"/>
      <c r="P49" s="173"/>
    </row>
    <row r="50" spans="1:16" x14ac:dyDescent="0.15">
      <c r="A50" s="173" t="s">
        <v>71</v>
      </c>
      <c r="B50" s="173" t="e">
        <f>NA()</f>
        <v>#N/A</v>
      </c>
      <c r="C50" s="173">
        <f>IF(ISNUMBER('実質公債費比率（分子）の構造'!K$53),'実質公債費比率（分子）の構造'!K$53,NA())</f>
        <v>4333</v>
      </c>
      <c r="D50" s="173" t="e">
        <f>NA()</f>
        <v>#N/A</v>
      </c>
      <c r="E50" s="173" t="e">
        <f>NA()</f>
        <v>#N/A</v>
      </c>
      <c r="F50" s="173">
        <f>IF(ISNUMBER('実質公債費比率（分子）の構造'!L$53),'実質公債費比率（分子）の構造'!L$53,NA())</f>
        <v>4744</v>
      </c>
      <c r="G50" s="173" t="e">
        <f>NA()</f>
        <v>#N/A</v>
      </c>
      <c r="H50" s="173" t="e">
        <f>NA()</f>
        <v>#N/A</v>
      </c>
      <c r="I50" s="173">
        <f>IF(ISNUMBER('実質公債費比率（分子）の構造'!M$53),'実質公債費比率（分子）の構造'!M$53,NA())</f>
        <v>3669</v>
      </c>
      <c r="J50" s="173" t="e">
        <f>NA()</f>
        <v>#N/A</v>
      </c>
      <c r="K50" s="173" t="e">
        <f>NA()</f>
        <v>#N/A</v>
      </c>
      <c r="L50" s="173">
        <f>IF(ISNUMBER('実質公債費比率（分子）の構造'!N$53),'実質公債費比率（分子）の構造'!N$53,NA())</f>
        <v>1934</v>
      </c>
      <c r="M50" s="173" t="e">
        <f>NA()</f>
        <v>#N/A</v>
      </c>
      <c r="N50" s="173" t="e">
        <f>NA()</f>
        <v>#N/A</v>
      </c>
      <c r="O50" s="173">
        <f>IF(ISNUMBER('実質公債費比率（分子）の構造'!O$53),'実質公債費比率（分子）の構造'!O$53,NA())</f>
        <v>2567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193640</v>
      </c>
      <c r="E56" s="172"/>
      <c r="F56" s="172"/>
      <c r="G56" s="172">
        <f>'将来負担比率（分子）の構造'!J$52</f>
        <v>191438</v>
      </c>
      <c r="H56" s="172"/>
      <c r="I56" s="172"/>
      <c r="J56" s="172">
        <f>'将来負担比率（分子）の構造'!K$52</f>
        <v>193758</v>
      </c>
      <c r="K56" s="172"/>
      <c r="L56" s="172"/>
      <c r="M56" s="172">
        <f>'将来負担比率（分子）の構造'!L$52</f>
        <v>193091</v>
      </c>
      <c r="N56" s="172"/>
      <c r="O56" s="172"/>
      <c r="P56" s="172">
        <f>'将来負担比率（分子）の構造'!M$52</f>
        <v>196994</v>
      </c>
    </row>
    <row r="57" spans="1:16" x14ac:dyDescent="0.15">
      <c r="A57" s="172" t="s">
        <v>42</v>
      </c>
      <c r="B57" s="172"/>
      <c r="C57" s="172"/>
      <c r="D57" s="172">
        <f>'将来負担比率（分子）の構造'!I$51</f>
        <v>40647</v>
      </c>
      <c r="E57" s="172"/>
      <c r="F57" s="172"/>
      <c r="G57" s="172">
        <f>'将来負担比率（分子）の構造'!J$51</f>
        <v>44030</v>
      </c>
      <c r="H57" s="172"/>
      <c r="I57" s="172"/>
      <c r="J57" s="172">
        <f>'将来負担比率（分子）の構造'!K$51</f>
        <v>40941</v>
      </c>
      <c r="K57" s="172"/>
      <c r="L57" s="172"/>
      <c r="M57" s="172">
        <f>'将来負担比率（分子）の構造'!L$51</f>
        <v>36582</v>
      </c>
      <c r="N57" s="172"/>
      <c r="O57" s="172"/>
      <c r="P57" s="172">
        <f>'将来負担比率（分子）の構造'!M$51</f>
        <v>35001</v>
      </c>
    </row>
    <row r="58" spans="1:16" x14ac:dyDescent="0.15">
      <c r="A58" s="172" t="s">
        <v>41</v>
      </c>
      <c r="B58" s="172"/>
      <c r="C58" s="172"/>
      <c r="D58" s="172">
        <f>'将来負担比率（分子）の構造'!I$50</f>
        <v>33845</v>
      </c>
      <c r="E58" s="172"/>
      <c r="F58" s="172"/>
      <c r="G58" s="172">
        <f>'将来負担比率（分子）の構造'!J$50</f>
        <v>34352</v>
      </c>
      <c r="H58" s="172"/>
      <c r="I58" s="172"/>
      <c r="J58" s="172">
        <f>'将来負担比率（分子）の構造'!K$50</f>
        <v>35625</v>
      </c>
      <c r="K58" s="172"/>
      <c r="L58" s="172"/>
      <c r="M58" s="172">
        <f>'将来負担比率（分子）の構造'!L$50</f>
        <v>38065</v>
      </c>
      <c r="N58" s="172"/>
      <c r="O58" s="172"/>
      <c r="P58" s="172">
        <f>'将来負担比率（分子）の構造'!M$50</f>
        <v>47351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325</v>
      </c>
      <c r="C61" s="172"/>
      <c r="D61" s="172"/>
      <c r="E61" s="172">
        <f>'将来負担比率（分子）の構造'!J$46</f>
        <v>150</v>
      </c>
      <c r="F61" s="172"/>
      <c r="G61" s="172"/>
      <c r="H61" s="172">
        <f>'将来負担比率（分子）の構造'!K$46</f>
        <v>157</v>
      </c>
      <c r="I61" s="172"/>
      <c r="J61" s="172"/>
      <c r="K61" s="172">
        <f>'将来負担比率（分子）の構造'!L$46</f>
        <v>128</v>
      </c>
      <c r="L61" s="172"/>
      <c r="M61" s="172"/>
      <c r="N61" s="172">
        <f>'将来負担比率（分子）の構造'!M$46</f>
        <v>137</v>
      </c>
      <c r="O61" s="172"/>
      <c r="P61" s="172"/>
    </row>
    <row r="62" spans="1:16" x14ac:dyDescent="0.15">
      <c r="A62" s="172" t="s">
        <v>35</v>
      </c>
      <c r="B62" s="172">
        <f>'将来負担比率（分子）の構造'!I$45</f>
        <v>20344</v>
      </c>
      <c r="C62" s="172"/>
      <c r="D62" s="172"/>
      <c r="E62" s="172">
        <f>'将来負担比率（分子）の構造'!J$45</f>
        <v>20085</v>
      </c>
      <c r="F62" s="172"/>
      <c r="G62" s="172"/>
      <c r="H62" s="172">
        <f>'将来負担比率（分子）の構造'!K$45</f>
        <v>20509</v>
      </c>
      <c r="I62" s="172"/>
      <c r="J62" s="172"/>
      <c r="K62" s="172">
        <f>'将来負担比率（分子）の構造'!L$45</f>
        <v>20684</v>
      </c>
      <c r="L62" s="172"/>
      <c r="M62" s="172"/>
      <c r="N62" s="172">
        <f>'将来負担比率（分子）の構造'!M$45</f>
        <v>20907</v>
      </c>
      <c r="O62" s="172"/>
      <c r="P62" s="172"/>
    </row>
    <row r="63" spans="1:16" x14ac:dyDescent="0.15">
      <c r="A63" s="172" t="s">
        <v>34</v>
      </c>
      <c r="B63" s="172">
        <f>'将来負担比率（分子）の構造'!I$44</f>
        <v>280</v>
      </c>
      <c r="C63" s="172"/>
      <c r="D63" s="172"/>
      <c r="E63" s="172">
        <f>'将来負担比率（分子）の構造'!J$44</f>
        <v>159</v>
      </c>
      <c r="F63" s="172"/>
      <c r="G63" s="172"/>
      <c r="H63" s="172">
        <f>'将来負担比率（分子）の構造'!K$44</f>
        <v>80</v>
      </c>
      <c r="I63" s="172"/>
      <c r="J63" s="172"/>
      <c r="K63" s="172">
        <f>'将来負担比率（分子）の構造'!L$44</f>
        <v>30</v>
      </c>
      <c r="L63" s="172"/>
      <c r="M63" s="172"/>
      <c r="N63" s="172">
        <f>'将来負担比率（分子）の構造'!M$44</f>
        <v>46</v>
      </c>
      <c r="O63" s="172"/>
      <c r="P63" s="172"/>
    </row>
    <row r="64" spans="1:16" x14ac:dyDescent="0.15">
      <c r="A64" s="172" t="s">
        <v>33</v>
      </c>
      <c r="B64" s="172">
        <f>'将来負担比率（分子）の構造'!I$43</f>
        <v>109812</v>
      </c>
      <c r="C64" s="172"/>
      <c r="D64" s="172"/>
      <c r="E64" s="172">
        <f>'将来負担比率（分子）の構造'!J$43</f>
        <v>107803</v>
      </c>
      <c r="F64" s="172"/>
      <c r="G64" s="172"/>
      <c r="H64" s="172">
        <f>'将来負担比率（分子）の構造'!K$43</f>
        <v>95154</v>
      </c>
      <c r="I64" s="172"/>
      <c r="J64" s="172"/>
      <c r="K64" s="172">
        <f>'将来負担比率（分子）の構造'!L$43</f>
        <v>76489</v>
      </c>
      <c r="L64" s="172"/>
      <c r="M64" s="172"/>
      <c r="N64" s="172">
        <f>'将来負担比率（分子）の構造'!M$43</f>
        <v>59401</v>
      </c>
      <c r="O64" s="172"/>
      <c r="P64" s="172"/>
    </row>
    <row r="65" spans="1:16" x14ac:dyDescent="0.15">
      <c r="A65" s="172" t="s">
        <v>32</v>
      </c>
      <c r="B65" s="172">
        <f>'将来負担比率（分子）の構造'!I$42</f>
        <v>2733</v>
      </c>
      <c r="C65" s="172"/>
      <c r="D65" s="172"/>
      <c r="E65" s="172">
        <f>'将来負担比率（分子）の構造'!J$42</f>
        <v>2654</v>
      </c>
      <c r="F65" s="172"/>
      <c r="G65" s="172"/>
      <c r="H65" s="172">
        <f>'将来負担比率（分子）の構造'!K$42</f>
        <v>3009</v>
      </c>
      <c r="I65" s="172"/>
      <c r="J65" s="172"/>
      <c r="K65" s="172">
        <f>'将来負担比率（分子）の構造'!L$42</f>
        <v>2633</v>
      </c>
      <c r="L65" s="172"/>
      <c r="M65" s="172"/>
      <c r="N65" s="172">
        <f>'将来負担比率（分子）の構造'!M$42</f>
        <v>5021</v>
      </c>
      <c r="O65" s="172"/>
      <c r="P65" s="172"/>
    </row>
    <row r="66" spans="1:16" x14ac:dyDescent="0.15">
      <c r="A66" s="172" t="s">
        <v>31</v>
      </c>
      <c r="B66" s="172">
        <f>'将来負担比率（分子）の構造'!I$41</f>
        <v>172857</v>
      </c>
      <c r="C66" s="172"/>
      <c r="D66" s="172"/>
      <c r="E66" s="172">
        <f>'将来負担比率（分子）の構造'!J$41</f>
        <v>182094</v>
      </c>
      <c r="F66" s="172"/>
      <c r="G66" s="172"/>
      <c r="H66" s="172">
        <f>'将来負担比率（分子）の構造'!K$41</f>
        <v>190469</v>
      </c>
      <c r="I66" s="172"/>
      <c r="J66" s="172"/>
      <c r="K66" s="172">
        <f>'将来負担比率（分子）の構造'!L$41</f>
        <v>196937</v>
      </c>
      <c r="L66" s="172"/>
      <c r="M66" s="172"/>
      <c r="N66" s="172">
        <f>'将来負担比率（分子）の構造'!M$41</f>
        <v>197096</v>
      </c>
      <c r="O66" s="172"/>
      <c r="P66" s="172"/>
    </row>
    <row r="67" spans="1:16" x14ac:dyDescent="0.15">
      <c r="A67" s="172" t="s">
        <v>75</v>
      </c>
      <c r="B67" s="172" t="e">
        <f>NA()</f>
        <v>#N/A</v>
      </c>
      <c r="C67" s="172">
        <f>IF(ISNUMBER('将来負担比率（分子）の構造'!I$53), IF('将来負担比率（分子）の構造'!I$53 &lt; 0, 0, '将来負担比率（分子）の構造'!I$53), NA())</f>
        <v>38219</v>
      </c>
      <c r="D67" s="172" t="e">
        <f>NA()</f>
        <v>#N/A</v>
      </c>
      <c r="E67" s="172" t="e">
        <f>NA()</f>
        <v>#N/A</v>
      </c>
      <c r="F67" s="172">
        <f>IF(ISNUMBER('将来負担比率（分子）の構造'!J$53), IF('将来負担比率（分子）の構造'!J$53 &lt; 0, 0, '将来負担比率（分子）の構造'!J$53), NA())</f>
        <v>43125</v>
      </c>
      <c r="G67" s="172" t="e">
        <f>NA()</f>
        <v>#N/A</v>
      </c>
      <c r="H67" s="172" t="e">
        <f>NA()</f>
        <v>#N/A</v>
      </c>
      <c r="I67" s="172">
        <f>IF(ISNUMBER('将来負担比率（分子）の構造'!K$53), IF('将来負担比率（分子）の構造'!K$53 &lt; 0, 0, '将来負担比率（分子）の構造'!K$53), NA())</f>
        <v>39053</v>
      </c>
      <c r="J67" s="172" t="e">
        <f>NA()</f>
        <v>#N/A</v>
      </c>
      <c r="K67" s="172" t="e">
        <f>NA()</f>
        <v>#N/A</v>
      </c>
      <c r="L67" s="172">
        <f>IF(ISNUMBER('将来負担比率（分子）の構造'!L$53), IF('将来負担比率（分子）の構造'!L$53 &lt; 0, 0, '将来負担比率（分子）の構造'!L$53), NA())</f>
        <v>29163</v>
      </c>
      <c r="M67" s="172" t="e">
        <f>NA()</f>
        <v>#N/A</v>
      </c>
      <c r="N67" s="172" t="e">
        <f>NA()</f>
        <v>#N/A</v>
      </c>
      <c r="O67" s="172">
        <f>IF(ISNUMBER('将来負担比率（分子）の構造'!M$53), IF('将来負担比率（分子）の構造'!M$53 &lt; 0, 0, '将来負担比率（分子）の構造'!M$53), NA())</f>
        <v>3262</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10731</v>
      </c>
      <c r="C72" s="176">
        <f>基金残高に係る経年分析!G55</f>
        <v>12378</v>
      </c>
      <c r="D72" s="176">
        <f>基金残高に係る経年分析!H55</f>
        <v>12753</v>
      </c>
    </row>
    <row r="73" spans="1:16" x14ac:dyDescent="0.15">
      <c r="A73" s="175" t="s">
        <v>78</v>
      </c>
      <c r="B73" s="176">
        <f>基金残高に係る経年分析!F56</f>
        <v>4579</v>
      </c>
      <c r="C73" s="176">
        <f>基金残高に係る経年分析!G56</f>
        <v>4832</v>
      </c>
      <c r="D73" s="176">
        <f>基金残高に係る経年分析!H56</f>
        <v>8063</v>
      </c>
    </row>
    <row r="74" spans="1:16" x14ac:dyDescent="0.15">
      <c r="A74" s="175" t="s">
        <v>79</v>
      </c>
      <c r="B74" s="176">
        <f>基金残高に係る経年分析!F57</f>
        <v>18648</v>
      </c>
      <c r="C74" s="176">
        <f>基金残高に係る経年分析!G57</f>
        <v>19152</v>
      </c>
      <c r="D74" s="176">
        <f>基金残高に係る経年分析!H57</f>
        <v>23645</v>
      </c>
    </row>
  </sheetData>
  <sheetProtection algorithmName="SHA-512" hashValue="/7URiLkYn7Hfk/M4T5I/Ne6wTUVA0xSfQcoktg4BQ0U6HHIMs23EZdaWGaxNl+u6G+m02h8ZBeuEr3HU3RgZqA==" saltValue="nKlv85xlK9A9LVuAPC3i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秋山　崇之</cp:lastModifiedBy>
  <cp:lastPrinted>2023-09-28T07:01:52Z</cp:lastPrinted>
  <dcterms:created xsi:type="dcterms:W3CDTF">2023-02-20T06:37:07Z</dcterms:created>
  <dcterms:modified xsi:type="dcterms:W3CDTF">2023-09-28T07:02:00Z</dcterms:modified>
  <cp:category/>
</cp:coreProperties>
</file>