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6" rupBuild="14420"/>
  <workbookPr defaultThemeVersion="164011"/>
  <bookViews>
    <workbookView activeTab="2" tabRatio="910" windowHeight="10335" windowWidth="24315" xWindow="0" yWindow="0"/>
  </bookViews>
  <sheets>
    <sheet r:id="rId1" name="別紙様式１　事業計画書" sheetId="1"/>
    <sheet r:id="rId2" name="別紙様式１－２　賃金改善内訳" sheetId="6"/>
    <sheet r:id="rId3" name="別紙様式２　事業実績報告書" sheetId="14"/>
    <sheet r:id="rId4" name="別紙様式２ー２　賃金改善内訳 " sheetId="15"/>
    <sheet r:id="rId5" name="別紙様式２－３ 職員ごとの賃金改善額（月別）" sheetId="17"/>
  </sheets>
  <definedNames>
    <definedName name="aaaa">#REF!</definedName>
    <definedName name="bbbb">#REF!</definedName>
    <definedName localSheetId="0" name="_xlnm.Print_Area">'別紙様式１　事業計画書'!$A$1:$AI$31</definedName>
    <definedName localSheetId="1" name="_xlnm.Print_Area">'別紙様式１－２　賃金改善内訳'!$A$1:$R$41</definedName>
    <definedName localSheetId="2" name="_xlnm.Print_Area">'別紙様式２　事業実績報告書'!$A$1:$AI$30</definedName>
    <definedName localSheetId="3" name="_xlnm.Print_Area">'別紙様式２ー２　賃金改善内訳 '!$A$1:$R$42</definedName>
    <definedName localSheetId="4" name="_xlnm.Print_Area">'別紙様式２－３ 職員ごとの賃金改善額（月別）'!$A$1:$Q$40</definedName>
    <definedName localSheetId="1" name="_xlnm.Print_Titles">'別紙様式１－２　賃金改善内訳'!$1:$3</definedName>
    <definedName localSheetId="3" name="_xlnm.Print_Titles">'別紙様式２ー２　賃金改善内訳 '!$1:$3</definedName>
    <definedName name="ss">#REF!</definedName>
    <definedName name="保育所別民改費担当者一覧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8" i="1" l="1"/>
  <c r="V28" i="14"/>
  <c r="B14" i="1"/>
  <c r="B11" i="1"/>
  <c r="AC10" i="1"/>
  <c r="T10" i="14"/>
  <c r="AC10" i="14" s="1"/>
  <c r="B14" i="14"/>
  <c r="B11" i="14"/>
  <c r="B4" i="6"/>
  <c r="B4" i="15" s="1"/>
  <c r="B3" i="17" l="1"/>
  <c r="D4" i="17" s="1"/>
  <c r="P3" i="15"/>
  <c r="C8" i="17" l="1"/>
  <c r="C9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7" i="17"/>
  <c r="P3" i="6"/>
  <c r="P7" i="17" l="1"/>
  <c r="P8" i="17"/>
  <c r="P9" i="17"/>
  <c r="P10" i="17"/>
  <c r="P11" i="17"/>
  <c r="P12" i="17"/>
  <c r="P13" i="17"/>
  <c r="P14" i="17"/>
  <c r="P15" i="17"/>
  <c r="P16" i="17"/>
  <c r="P17" i="17"/>
  <c r="P18" i="17"/>
  <c r="P19" i="17"/>
  <c r="P20" i="17"/>
  <c r="P21" i="17"/>
  <c r="P22" i="17"/>
  <c r="P23" i="17"/>
  <c r="P24" i="17"/>
  <c r="P25" i="17"/>
  <c r="P26" i="17"/>
  <c r="P27" i="17"/>
  <c r="P28" i="17"/>
  <c r="P29" i="17"/>
  <c r="P30" i="17"/>
  <c r="P31" i="17"/>
  <c r="P32" i="17"/>
  <c r="P33" i="17"/>
  <c r="P34" i="17"/>
  <c r="P35" i="17"/>
  <c r="P36" i="17"/>
  <c r="L37" i="17"/>
  <c r="J37" i="17"/>
  <c r="K37" i="17"/>
  <c r="M37" i="17"/>
  <c r="N37" i="17"/>
  <c r="O37" i="17"/>
  <c r="P37" i="17" l="1"/>
  <c r="K17" i="15"/>
  <c r="L17" i="15" s="1"/>
  <c r="K16" i="15"/>
  <c r="L16" i="15" s="1"/>
  <c r="K15" i="15"/>
  <c r="L15" i="15" s="1"/>
  <c r="K14" i="15"/>
  <c r="L14" i="15" s="1"/>
  <c r="K13" i="15"/>
  <c r="L13" i="15" s="1"/>
  <c r="K12" i="15"/>
  <c r="L12" i="15" s="1"/>
  <c r="K11" i="15"/>
  <c r="L11" i="15" s="1"/>
  <c r="K10" i="15"/>
  <c r="L10" i="15" s="1"/>
  <c r="K9" i="15"/>
  <c r="L9" i="15" s="1"/>
  <c r="K38" i="15"/>
  <c r="L38" i="15" s="1"/>
  <c r="K37" i="15"/>
  <c r="L37" i="15" s="1"/>
  <c r="K36" i="15"/>
  <c r="L36" i="15" s="1"/>
  <c r="K35" i="15"/>
  <c r="L35" i="15" s="1"/>
  <c r="K34" i="15"/>
  <c r="L34" i="15" s="1"/>
  <c r="K33" i="15"/>
  <c r="L33" i="15" s="1"/>
  <c r="K32" i="15"/>
  <c r="L32" i="15" s="1"/>
  <c r="K31" i="15"/>
  <c r="L31" i="15" s="1"/>
  <c r="K30" i="15"/>
  <c r="L30" i="15" s="1"/>
  <c r="K29" i="15"/>
  <c r="L29" i="15" s="1"/>
  <c r="K28" i="15"/>
  <c r="L28" i="15" s="1"/>
  <c r="K27" i="15"/>
  <c r="L27" i="15" s="1"/>
  <c r="K26" i="15"/>
  <c r="L26" i="15" s="1"/>
  <c r="K25" i="15"/>
  <c r="L25" i="15" s="1"/>
  <c r="K24" i="15"/>
  <c r="L24" i="15" s="1"/>
  <c r="K23" i="15"/>
  <c r="L23" i="15" s="1"/>
  <c r="K22" i="15"/>
  <c r="L22" i="15" s="1"/>
  <c r="K21" i="15"/>
  <c r="L21" i="15" s="1"/>
  <c r="K20" i="15"/>
  <c r="L20" i="15" s="1"/>
  <c r="K19" i="15"/>
  <c r="L19" i="15" s="1"/>
  <c r="K18" i="15"/>
  <c r="L18" i="15" s="1"/>
  <c r="K8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36" i="6"/>
  <c r="K37" i="6"/>
  <c r="K35" i="6"/>
  <c r="K34" i="6"/>
  <c r="K33" i="6"/>
  <c r="K32" i="6"/>
  <c r="K31" i="6"/>
  <c r="K30" i="6"/>
  <c r="L39" i="15" l="1"/>
  <c r="M39" i="15"/>
  <c r="I9" i="15"/>
  <c r="I38" i="15"/>
  <c r="I37" i="15"/>
  <c r="I36" i="15"/>
  <c r="I35" i="15"/>
  <c r="I34" i="15"/>
  <c r="I33" i="15"/>
  <c r="I32" i="15"/>
  <c r="I31" i="15"/>
  <c r="I30" i="15"/>
  <c r="I29" i="15"/>
  <c r="I28" i="15"/>
  <c r="I27" i="15"/>
  <c r="I26" i="15"/>
  <c r="I25" i="15"/>
  <c r="I24" i="15"/>
  <c r="I23" i="15"/>
  <c r="I22" i="15"/>
  <c r="I21" i="15"/>
  <c r="I20" i="15"/>
  <c r="I19" i="15"/>
  <c r="I18" i="15"/>
  <c r="I17" i="15"/>
  <c r="I16" i="15"/>
  <c r="I15" i="15"/>
  <c r="I14" i="15"/>
  <c r="I13" i="15"/>
  <c r="I12" i="15"/>
  <c r="I11" i="15"/>
  <c r="I10" i="15"/>
  <c r="M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39" i="15" l="1"/>
  <c r="I38" i="6"/>
  <c r="I37" i="17" l="1"/>
  <c r="H37" i="17"/>
  <c r="G37" i="17"/>
  <c r="F37" i="17"/>
  <c r="E37" i="17"/>
  <c r="D37" i="17"/>
  <c r="L10" i="6" l="1"/>
  <c r="N10" i="6" s="1"/>
  <c r="O10" i="6" s="1"/>
  <c r="P10" i="6" s="1"/>
  <c r="L36" i="6"/>
  <c r="N36" i="6" s="1"/>
  <c r="O36" i="6" s="1"/>
  <c r="P36" i="6" s="1"/>
  <c r="L16" i="6"/>
  <c r="N16" i="6" s="1"/>
  <c r="O16" i="6" s="1"/>
  <c r="L13" i="6"/>
  <c r="N13" i="6" s="1"/>
  <c r="O13" i="6" s="1"/>
  <c r="P13" i="6" s="1"/>
  <c r="L23" i="6"/>
  <c r="N23" i="6" s="1"/>
  <c r="O23" i="6" s="1"/>
  <c r="P23" i="6" s="1"/>
  <c r="L29" i="6"/>
  <c r="N29" i="6" s="1"/>
  <c r="O29" i="6" s="1"/>
  <c r="P29" i="6" s="1"/>
  <c r="L30" i="6"/>
  <c r="N30" i="6" s="1"/>
  <c r="O30" i="6" s="1"/>
  <c r="P30" i="6" s="1"/>
  <c r="L14" i="6"/>
  <c r="N14" i="6" s="1"/>
  <c r="O14" i="6" s="1"/>
  <c r="P14" i="6" s="1"/>
  <c r="L32" i="6"/>
  <c r="N32" i="6" s="1"/>
  <c r="O32" i="6" s="1"/>
  <c r="P32" i="6" s="1"/>
  <c r="L12" i="6"/>
  <c r="N12" i="6" s="1"/>
  <c r="O12" i="6" s="1"/>
  <c r="P12" i="6" s="1"/>
  <c r="L35" i="6"/>
  <c r="N35" i="6" s="1"/>
  <c r="O35" i="6" s="1"/>
  <c r="P35" i="6" s="1"/>
  <c r="L19" i="6"/>
  <c r="N19" i="6" s="1"/>
  <c r="O19" i="6" s="1"/>
  <c r="P19" i="6" s="1"/>
  <c r="L17" i="6"/>
  <c r="N17" i="6" s="1"/>
  <c r="O17" i="6" s="1"/>
  <c r="P17" i="6" s="1"/>
  <c r="L26" i="6"/>
  <c r="N26" i="6" s="1"/>
  <c r="O26" i="6" s="1"/>
  <c r="P26" i="6" s="1"/>
  <c r="L28" i="6"/>
  <c r="N28" i="6" s="1"/>
  <c r="O28" i="6" s="1"/>
  <c r="P28" i="6" s="1"/>
  <c r="L20" i="6"/>
  <c r="N20" i="6" s="1"/>
  <c r="O20" i="6" s="1"/>
  <c r="P20" i="6" s="1"/>
  <c r="L33" i="6"/>
  <c r="N33" i="6" s="1"/>
  <c r="O33" i="6" s="1"/>
  <c r="P33" i="6" s="1"/>
  <c r="L25" i="6"/>
  <c r="N25" i="6" s="1"/>
  <c r="O25" i="6" s="1"/>
  <c r="P25" i="6" s="1"/>
  <c r="L31" i="6"/>
  <c r="N31" i="6" s="1"/>
  <c r="O31" i="6" s="1"/>
  <c r="P31" i="6" s="1"/>
  <c r="L27" i="6"/>
  <c r="N27" i="6" s="1"/>
  <c r="O27" i="6" s="1"/>
  <c r="P27" i="6" s="1"/>
  <c r="L15" i="6"/>
  <c r="N15" i="6" s="1"/>
  <c r="O15" i="6" s="1"/>
  <c r="P15" i="6" s="1"/>
  <c r="L11" i="6"/>
  <c r="N11" i="6" s="1"/>
  <c r="O11" i="6" s="1"/>
  <c r="P11" i="6" s="1"/>
  <c r="L9" i="6"/>
  <c r="N9" i="6" s="1"/>
  <c r="O9" i="6" s="1"/>
  <c r="P9" i="6" s="1"/>
  <c r="L34" i="6"/>
  <c r="N34" i="6" s="1"/>
  <c r="O34" i="6" s="1"/>
  <c r="P34" i="6" s="1"/>
  <c r="L22" i="6"/>
  <c r="N22" i="6" s="1"/>
  <c r="O22" i="6" s="1"/>
  <c r="P22" i="6" s="1"/>
  <c r="L18" i="6"/>
  <c r="N18" i="6" s="1"/>
  <c r="O18" i="6" s="1"/>
  <c r="P18" i="6" s="1"/>
  <c r="L37" i="6"/>
  <c r="N37" i="6" s="1"/>
  <c r="O37" i="6" s="1"/>
  <c r="P37" i="6" s="1"/>
  <c r="L21" i="6"/>
  <c r="N21" i="6" s="1"/>
  <c r="O21" i="6" s="1"/>
  <c r="P21" i="6" s="1"/>
  <c r="L24" i="6"/>
  <c r="N24" i="6" s="1"/>
  <c r="O24" i="6" s="1"/>
  <c r="P24" i="6" s="1"/>
  <c r="L8" i="6"/>
  <c r="N8" i="6" s="1"/>
  <c r="O8" i="6" s="1"/>
  <c r="P8" i="6" s="1"/>
  <c r="P16" i="6" l="1"/>
  <c r="O38" i="6"/>
  <c r="R15" i="1" s="1"/>
  <c r="N38" i="6"/>
  <c r="R11" i="1" s="1"/>
  <c r="L38" i="6"/>
  <c r="P38" i="6" l="1"/>
  <c r="N21" i="15"/>
  <c r="O21" i="15" s="1"/>
  <c r="P21" i="15" s="1"/>
  <c r="N16" i="15"/>
  <c r="O16" i="15" s="1"/>
  <c r="P16" i="15" s="1"/>
  <c r="N22" i="15"/>
  <c r="O22" i="15" s="1"/>
  <c r="P22" i="15" s="1"/>
  <c r="N28" i="15"/>
  <c r="O28" i="15" s="1"/>
  <c r="P28" i="15" s="1"/>
  <c r="N29" i="15"/>
  <c r="O29" i="15" s="1"/>
  <c r="P29" i="15" s="1"/>
  <c r="N23" i="15"/>
  <c r="O23" i="15" s="1"/>
  <c r="P23" i="15" s="1"/>
  <c r="N10" i="15"/>
  <c r="O10" i="15" s="1"/>
  <c r="P10" i="15" s="1"/>
  <c r="N34" i="15"/>
  <c r="O34" i="15" s="1"/>
  <c r="P34" i="15" s="1"/>
  <c r="N36" i="15"/>
  <c r="O36" i="15" s="1"/>
  <c r="P36" i="15" s="1"/>
  <c r="N15" i="15"/>
  <c r="O15" i="15" s="1"/>
  <c r="P15" i="15" s="1"/>
  <c r="N26" i="15"/>
  <c r="O26" i="15" s="1"/>
  <c r="P26" i="15" s="1"/>
  <c r="N12" i="15"/>
  <c r="O12" i="15" s="1"/>
  <c r="P12" i="15" s="1"/>
  <c r="N13" i="15"/>
  <c r="O13" i="15" s="1"/>
  <c r="P13" i="15" s="1"/>
  <c r="N18" i="15"/>
  <c r="O18" i="15" s="1"/>
  <c r="P18" i="15" s="1"/>
  <c r="N19" i="15"/>
  <c r="O19" i="15" s="1"/>
  <c r="P19" i="15" s="1"/>
  <c r="N32" i="15"/>
  <c r="O32" i="15" s="1"/>
  <c r="P32" i="15" s="1"/>
  <c r="N31" i="15"/>
  <c r="O31" i="15" s="1"/>
  <c r="P31" i="15" s="1"/>
  <c r="N30" i="15"/>
  <c r="O30" i="15" s="1"/>
  <c r="P30" i="15" s="1"/>
  <c r="N27" i="15"/>
  <c r="O27" i="15" s="1"/>
  <c r="P27" i="15" s="1"/>
  <c r="N11" i="15"/>
  <c r="O11" i="15" s="1"/>
  <c r="P11" i="15" s="1"/>
  <c r="N35" i="15"/>
  <c r="O35" i="15" s="1"/>
  <c r="P35" i="15" s="1"/>
  <c r="N14" i="15"/>
  <c r="O14" i="15" s="1"/>
  <c r="P14" i="15" s="1"/>
  <c r="N24" i="15"/>
  <c r="O24" i="15" s="1"/>
  <c r="P24" i="15" s="1"/>
  <c r="N38" i="15"/>
  <c r="O38" i="15" s="1"/>
  <c r="P38" i="15" s="1"/>
  <c r="N25" i="15"/>
  <c r="O25" i="15" s="1"/>
  <c r="P25" i="15" s="1"/>
  <c r="N17" i="15"/>
  <c r="O17" i="15" s="1"/>
  <c r="P17" i="15" s="1"/>
  <c r="N33" i="15"/>
  <c r="O33" i="15" s="1"/>
  <c r="P33" i="15" s="1"/>
  <c r="N20" i="15"/>
  <c r="O20" i="15" s="1"/>
  <c r="P20" i="15" s="1"/>
  <c r="N9" i="15"/>
  <c r="O9" i="15" s="1"/>
  <c r="N37" i="15"/>
  <c r="O37" i="15" s="1"/>
  <c r="P37" i="15" s="1"/>
  <c r="P9" i="15" l="1"/>
  <c r="O39" i="15"/>
  <c r="N39" i="15"/>
  <c r="R11" i="14" s="1"/>
  <c r="P39" i="15" l="1"/>
  <c r="R15" i="14"/>
</calcChain>
</file>

<file path=xl/comments1.xml><?xml version="1.0" encoding="utf-8"?>
<comments xmlns="http://schemas.openxmlformats.org/spreadsheetml/2006/main">
  <authors>
    <author>長谷川 大地(hasegawa-daichi.d37)</author>
  </authors>
  <commentList>
    <comment ref="R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「周知していない」を選択した場合は対象外</t>
        </r>
      </text>
    </comment>
    <comment ref="R1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「継続しない」を選択した場合は対象外</t>
        </r>
      </text>
    </comment>
  </commentList>
</comments>
</file>

<file path=xl/comments2.xml><?xml version="1.0" encoding="utf-8"?>
<comments xmlns="http://schemas.openxmlformats.org/spreadsheetml/2006/main">
  <authors>
    <author>長谷川 大地(hasegawa-daichi.d37)</author>
  </authors>
  <commentList>
    <comment ref="R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「周知していない」を選択した場合は対象外</t>
        </r>
      </text>
    </comment>
    <comment ref="R1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「継続しない」を選択した場合は対象外</t>
        </r>
      </text>
    </comment>
  </commentList>
</comments>
</file>

<file path=xl/sharedStrings.xml><?xml version="1.0" encoding="utf-8"?>
<sst xmlns="http://schemas.openxmlformats.org/spreadsheetml/2006/main" count="142" uniqueCount="75">
  <si>
    <t>市町村名</t>
    <rPh sb="0" eb="3">
      <t>シチョウソン</t>
    </rPh>
    <rPh sb="3" eb="4">
      <t>メイ</t>
    </rPh>
    <phoneticPr fontId="1"/>
  </si>
  <si>
    <t>１．補助額</t>
    <rPh sb="2" eb="4">
      <t>ホジョ</t>
    </rPh>
    <rPh sb="4" eb="5">
      <t>ガク</t>
    </rPh>
    <phoneticPr fontId="1"/>
  </si>
  <si>
    <t>令和</t>
    <rPh sb="0" eb="2">
      <t>レイワ</t>
    </rPh>
    <phoneticPr fontId="1"/>
  </si>
  <si>
    <t>月</t>
    <rPh sb="0" eb="1">
      <t>ガツ</t>
    </rPh>
    <phoneticPr fontId="1"/>
  </si>
  <si>
    <t>～</t>
    <phoneticPr fontId="1"/>
  </si>
  <si>
    <t>円</t>
    <rPh sb="0" eb="1">
      <t>エン</t>
    </rPh>
    <phoneticPr fontId="1"/>
  </si>
  <si>
    <t>年</t>
    <rPh sb="0" eb="1">
      <t>ネン</t>
    </rPh>
    <phoneticPr fontId="1"/>
  </si>
  <si>
    <t>別紙様式１</t>
    <rPh sb="0" eb="2">
      <t>ベッシ</t>
    </rPh>
    <rPh sb="2" eb="4">
      <t>ヨウシキ</t>
    </rPh>
    <phoneticPr fontId="1"/>
  </si>
  <si>
    <t>２．賃金改善額</t>
    <rPh sb="2" eb="4">
      <t>チンギン</t>
    </rPh>
    <rPh sb="4" eb="6">
      <t>カイゼン</t>
    </rPh>
    <rPh sb="6" eb="7">
      <t>ガク</t>
    </rPh>
    <phoneticPr fontId="1"/>
  </si>
  <si>
    <t>上記の内容について、全ての職員に対し周知をした上で、提出していることを証明いたします。</t>
    <rPh sb="0" eb="2">
      <t>ジョウキ</t>
    </rPh>
    <rPh sb="3" eb="5">
      <t>ナイヨウ</t>
    </rPh>
    <rPh sb="10" eb="11">
      <t>スベ</t>
    </rPh>
    <rPh sb="13" eb="15">
      <t>ショクイン</t>
    </rPh>
    <rPh sb="16" eb="17">
      <t>タイ</t>
    </rPh>
    <rPh sb="18" eb="20">
      <t>シュウチ</t>
    </rPh>
    <rPh sb="23" eb="24">
      <t>ウエ</t>
    </rPh>
    <rPh sb="26" eb="28">
      <t>テイシュツ</t>
    </rPh>
    <rPh sb="35" eb="37">
      <t>ショウメイ</t>
    </rPh>
    <phoneticPr fontId="1"/>
  </si>
  <si>
    <t>日</t>
    <rPh sb="0" eb="1">
      <t>ニチ</t>
    </rPh>
    <phoneticPr fontId="1"/>
  </si>
  <si>
    <t>：</t>
    <phoneticPr fontId="1"/>
  </si>
  <si>
    <t>代表者名</t>
    <rPh sb="0" eb="3">
      <t>ダイヒョウシャ</t>
    </rPh>
    <rPh sb="3" eb="4">
      <t>メイ</t>
    </rPh>
    <phoneticPr fontId="1"/>
  </si>
  <si>
    <t>放課後児童クラブ名（支援の単位名）</t>
    <rPh sb="0" eb="3">
      <t>ホウカゴ</t>
    </rPh>
    <rPh sb="3" eb="5">
      <t>ジドウ</t>
    </rPh>
    <rPh sb="8" eb="9">
      <t>メイ</t>
    </rPh>
    <rPh sb="10" eb="12">
      <t>シエン</t>
    </rPh>
    <rPh sb="13" eb="15">
      <t>タンイ</t>
    </rPh>
    <rPh sb="15" eb="16">
      <t>メイ</t>
    </rPh>
    <phoneticPr fontId="1"/>
  </si>
  <si>
    <t>①　事業実施期間</t>
    <rPh sb="2" eb="4">
      <t>ジギョウ</t>
    </rPh>
    <rPh sb="4" eb="6">
      <t>ジッシ</t>
    </rPh>
    <rPh sb="6" eb="8">
      <t>キカン</t>
    </rPh>
    <phoneticPr fontId="1"/>
  </si>
  <si>
    <t>NO.</t>
    <phoneticPr fontId="1"/>
  </si>
  <si>
    <t>職員名</t>
    <rPh sb="0" eb="2">
      <t>ショクイン</t>
    </rPh>
    <rPh sb="2" eb="3">
      <t>メイ</t>
    </rPh>
    <phoneticPr fontId="1"/>
  </si>
  <si>
    <t>賃金改善内訳（職員別内訳）</t>
    <rPh sb="0" eb="2">
      <t>チンギン</t>
    </rPh>
    <rPh sb="2" eb="4">
      <t>カイゼン</t>
    </rPh>
    <rPh sb="4" eb="6">
      <t>ウチワケ</t>
    </rPh>
    <rPh sb="7" eb="9">
      <t>ショクイン</t>
    </rPh>
    <rPh sb="9" eb="10">
      <t>ベツ</t>
    </rPh>
    <rPh sb="10" eb="12">
      <t>ウチワケ</t>
    </rPh>
    <phoneticPr fontId="1"/>
  </si>
  <si>
    <t>※放課後児童クラブで勤務する職員のうち、賃金改善を行う者（職種問わず、非常勤を含み、経営に携わる法人の役員を除く。）を記載すること。</t>
    <rPh sb="1" eb="4">
      <t>ホウカゴ</t>
    </rPh>
    <rPh sb="4" eb="6">
      <t>ジドウ</t>
    </rPh>
    <rPh sb="10" eb="12">
      <t>キンム</t>
    </rPh>
    <rPh sb="14" eb="16">
      <t>ショクイン</t>
    </rPh>
    <rPh sb="20" eb="22">
      <t>チンギン</t>
    </rPh>
    <rPh sb="22" eb="24">
      <t>カイゼン</t>
    </rPh>
    <rPh sb="25" eb="26">
      <t>オコナ</t>
    </rPh>
    <rPh sb="27" eb="28">
      <t>シャ</t>
    </rPh>
    <rPh sb="29" eb="31">
      <t>ショクシュ</t>
    </rPh>
    <rPh sb="31" eb="32">
      <t>ト</t>
    </rPh>
    <rPh sb="35" eb="38">
      <t>ヒジョウキン</t>
    </rPh>
    <rPh sb="39" eb="40">
      <t>フク</t>
    </rPh>
    <rPh sb="42" eb="44">
      <t>ケイエイ</t>
    </rPh>
    <rPh sb="45" eb="46">
      <t>タズサ</t>
    </rPh>
    <rPh sb="48" eb="50">
      <t>ホウジン</t>
    </rPh>
    <rPh sb="51" eb="53">
      <t>ヤクイン</t>
    </rPh>
    <rPh sb="54" eb="55">
      <t>ノゾ</t>
    </rPh>
    <rPh sb="59" eb="61">
      <t>キサイ</t>
    </rPh>
    <phoneticPr fontId="1"/>
  </si>
  <si>
    <t>別紙様式２</t>
    <rPh sb="0" eb="2">
      <t>ベッシ</t>
    </rPh>
    <rPh sb="2" eb="4">
      <t>ヨウシキ</t>
    </rPh>
    <phoneticPr fontId="1"/>
  </si>
  <si>
    <t>②常勤・非常勤の別</t>
    <rPh sb="1" eb="3">
      <t>ジョウキン</t>
    </rPh>
    <rPh sb="4" eb="7">
      <t>ヒジョウキン</t>
    </rPh>
    <rPh sb="8" eb="9">
      <t>ベツ</t>
    </rPh>
    <phoneticPr fontId="1"/>
  </si>
  <si>
    <t>①職種</t>
    <rPh sb="1" eb="3">
      <t>ショクシュ</t>
    </rPh>
    <phoneticPr fontId="1"/>
  </si>
  <si>
    <t>合計</t>
    <rPh sb="0" eb="2">
      <t>ゴウケイ</t>
    </rPh>
    <phoneticPr fontId="1"/>
  </si>
  <si>
    <t>職員別の１月当たりの賃金改善額内訳</t>
    <rPh sb="0" eb="2">
      <t>ショクイン</t>
    </rPh>
    <rPh sb="2" eb="3">
      <t>ベツ</t>
    </rPh>
    <rPh sb="5" eb="6">
      <t>ツキ</t>
    </rPh>
    <rPh sb="6" eb="7">
      <t>ア</t>
    </rPh>
    <rPh sb="10" eb="12">
      <t>チンギン</t>
    </rPh>
    <rPh sb="12" eb="14">
      <t>カイゼン</t>
    </rPh>
    <rPh sb="14" eb="15">
      <t>ガク</t>
    </rPh>
    <rPh sb="15" eb="17">
      <t>ウチワケ</t>
    </rPh>
    <phoneticPr fontId="1"/>
  </si>
  <si>
    <t>円</t>
    <rPh sb="0" eb="1">
      <t>エン</t>
    </rPh>
    <phoneticPr fontId="1"/>
  </si>
  <si>
    <t>④常勤職員数</t>
    <rPh sb="1" eb="3">
      <t>ジョウキン</t>
    </rPh>
    <rPh sb="3" eb="5">
      <t>ショクイン</t>
    </rPh>
    <rPh sb="5" eb="6">
      <t>スウ</t>
    </rPh>
    <phoneticPr fontId="1"/>
  </si>
  <si>
    <t>非常勤職員数
（常勤換算）</t>
    <rPh sb="0" eb="3">
      <t>ヒジョウキン</t>
    </rPh>
    <rPh sb="3" eb="5">
      <t>ショクイン</t>
    </rPh>
    <rPh sb="5" eb="6">
      <t>カズ</t>
    </rPh>
    <rPh sb="8" eb="10">
      <t>ジョウキン</t>
    </rPh>
    <rPh sb="10" eb="12">
      <t>カンサン</t>
    </rPh>
    <phoneticPr fontId="1"/>
  </si>
  <si>
    <t>⑤１ヶ月当たりの勤務時間数</t>
    <rPh sb="3" eb="4">
      <t>ゲツ</t>
    </rPh>
    <rPh sb="4" eb="5">
      <t>ア</t>
    </rPh>
    <rPh sb="8" eb="10">
      <t>キンム</t>
    </rPh>
    <rPh sb="10" eb="13">
      <t>ジカンスウ</t>
    </rPh>
    <phoneticPr fontId="1"/>
  </si>
  <si>
    <t>⑥就業規則等で定めた常勤の１ヶ月当たりの勤務時間数</t>
    <rPh sb="1" eb="3">
      <t>シュウギョウ</t>
    </rPh>
    <rPh sb="3" eb="5">
      <t>キソク</t>
    </rPh>
    <rPh sb="5" eb="6">
      <t>トウ</t>
    </rPh>
    <rPh sb="7" eb="8">
      <t>サダ</t>
    </rPh>
    <rPh sb="10" eb="12">
      <t>ジョウキン</t>
    </rPh>
    <rPh sb="15" eb="16">
      <t>ゲツ</t>
    </rPh>
    <rPh sb="16" eb="17">
      <t>ア</t>
    </rPh>
    <rPh sb="20" eb="22">
      <t>キンム</t>
    </rPh>
    <rPh sb="22" eb="25">
      <t>ジカンスウ</t>
    </rPh>
    <phoneticPr fontId="1"/>
  </si>
  <si>
    <t>⑦常勤換算値</t>
    <rPh sb="1" eb="3">
      <t>ジョウキン</t>
    </rPh>
    <rPh sb="3" eb="5">
      <t>カンザン</t>
    </rPh>
    <rPh sb="5" eb="6">
      <t>チ</t>
    </rPh>
    <phoneticPr fontId="1"/>
  </si>
  <si>
    <t>⑧賃金改善実施月数</t>
    <rPh sb="1" eb="3">
      <t>チンギン</t>
    </rPh>
    <rPh sb="3" eb="5">
      <t>カイゼン</t>
    </rPh>
    <rPh sb="5" eb="7">
      <t>ジッシ</t>
    </rPh>
    <rPh sb="7" eb="9">
      <t>ツキスウ</t>
    </rPh>
    <phoneticPr fontId="1"/>
  </si>
  <si>
    <t>③補助単価
（月額）</t>
    <rPh sb="1" eb="3">
      <t>ホジョ</t>
    </rPh>
    <rPh sb="3" eb="5">
      <t>タンカ</t>
    </rPh>
    <rPh sb="7" eb="9">
      <t>ゲツガク</t>
    </rPh>
    <phoneticPr fontId="1"/>
  </si>
  <si>
    <t>⑨補助基準額
（③×④or⑦×⑧）</t>
    <rPh sb="1" eb="3">
      <t>ホジョ</t>
    </rPh>
    <rPh sb="3" eb="5">
      <t>キジュン</t>
    </rPh>
    <rPh sb="5" eb="6">
      <t>ガク</t>
    </rPh>
    <phoneticPr fontId="1"/>
  </si>
  <si>
    <t>運営事業者名</t>
    <phoneticPr fontId="1"/>
  </si>
  <si>
    <t>別紙様式２－２</t>
    <rPh sb="0" eb="2">
      <t>ベッシ</t>
    </rPh>
    <rPh sb="2" eb="4">
      <t>ヨウシキ</t>
    </rPh>
    <phoneticPr fontId="1"/>
  </si>
  <si>
    <t>別紙様式２－３</t>
    <rPh sb="0" eb="2">
      <t>ベッシ</t>
    </rPh>
    <rPh sb="2" eb="4">
      <t>ヨウシキ</t>
    </rPh>
    <phoneticPr fontId="1"/>
  </si>
  <si>
    <t>別紙様式１－２</t>
    <rPh sb="0" eb="2">
      <t>ベッシ</t>
    </rPh>
    <rPh sb="2" eb="4">
      <t>ヨウシキ</t>
    </rPh>
    <phoneticPr fontId="1"/>
  </si>
  <si>
    <t>放課後児童支援員等賃金改善加算実施計画書</t>
    <rPh sb="0" eb="3">
      <t>ホウカゴ</t>
    </rPh>
    <rPh sb="3" eb="5">
      <t>ジドウ</t>
    </rPh>
    <rPh sb="5" eb="8">
      <t>シエンイン</t>
    </rPh>
    <rPh sb="8" eb="9">
      <t>トウ</t>
    </rPh>
    <rPh sb="9" eb="11">
      <t>チンギン</t>
    </rPh>
    <rPh sb="11" eb="13">
      <t>カイゼン</t>
    </rPh>
    <rPh sb="13" eb="15">
      <t>カサン</t>
    </rPh>
    <rPh sb="15" eb="17">
      <t>ジッシ</t>
    </rPh>
    <rPh sb="17" eb="20">
      <t>ケイカクショ</t>
    </rPh>
    <phoneticPr fontId="1"/>
  </si>
  <si>
    <t>放課後児童支援員等賃金改善加算実績報告書</t>
    <rPh sb="0" eb="3">
      <t>ホウカゴ</t>
    </rPh>
    <rPh sb="3" eb="5">
      <t>ジドウ</t>
    </rPh>
    <rPh sb="5" eb="8">
      <t>シエンイン</t>
    </rPh>
    <rPh sb="8" eb="9">
      <t>トウ</t>
    </rPh>
    <rPh sb="9" eb="11">
      <t>チンギン</t>
    </rPh>
    <rPh sb="11" eb="13">
      <t>カイゼン</t>
    </rPh>
    <rPh sb="13" eb="15">
      <t>カサン</t>
    </rPh>
    <rPh sb="15" eb="17">
      <t>ジッセキ</t>
    </rPh>
    <rPh sb="17" eb="20">
      <t>ホウコクショ</t>
    </rPh>
    <phoneticPr fontId="1"/>
  </si>
  <si>
    <t>周知している</t>
  </si>
  <si>
    <t>継続する</t>
  </si>
  <si>
    <t>倉敷市</t>
    <rPh sb="0" eb="3">
      <t>クラシキシ</t>
    </rPh>
    <phoneticPr fontId="1"/>
  </si>
  <si>
    <t>③　賃金改善見込額</t>
    <rPh sb="2" eb="4">
      <t>チンギン</t>
    </rPh>
    <rPh sb="4" eb="6">
      <t>カイゼン</t>
    </rPh>
    <rPh sb="6" eb="8">
      <t>ミコ</t>
    </rPh>
    <rPh sb="8" eb="9">
      <t>ガク</t>
    </rPh>
    <phoneticPr fontId="1"/>
  </si>
  <si>
    <t>③　賃金改善額</t>
    <rPh sb="2" eb="4">
      <t>チンギン</t>
    </rPh>
    <rPh sb="4" eb="6">
      <t>カイゼン</t>
    </rPh>
    <rPh sb="6" eb="7">
      <t>ガク</t>
    </rPh>
    <phoneticPr fontId="1"/>
  </si>
  <si>
    <t>児童クラブ名（単位）</t>
    <rPh sb="0" eb="2">
      <t>ジドウ</t>
    </rPh>
    <rPh sb="5" eb="6">
      <t>メイ</t>
    </rPh>
    <rPh sb="7" eb="9">
      <t>タンイ</t>
    </rPh>
    <phoneticPr fontId="1"/>
  </si>
  <si>
    <t>（４月）</t>
    <rPh sb="2" eb="3">
      <t>ガツ</t>
    </rPh>
    <phoneticPr fontId="1"/>
  </si>
  <si>
    <t>（５月）</t>
    <rPh sb="2" eb="3">
      <t>ガツ</t>
    </rPh>
    <phoneticPr fontId="1"/>
  </si>
  <si>
    <t>（６月）</t>
    <rPh sb="2" eb="3">
      <t>ガツ</t>
    </rPh>
    <phoneticPr fontId="1"/>
  </si>
  <si>
    <t>（７月）</t>
    <rPh sb="2" eb="3">
      <t>ガツ</t>
    </rPh>
    <phoneticPr fontId="1"/>
  </si>
  <si>
    <t>（８月）</t>
    <rPh sb="2" eb="3">
      <t>ガツ</t>
    </rPh>
    <phoneticPr fontId="1"/>
  </si>
  <si>
    <t>（９月）</t>
    <rPh sb="2" eb="3">
      <t>ガツ</t>
    </rPh>
    <phoneticPr fontId="1"/>
  </si>
  <si>
    <t>（１０月）</t>
    <rPh sb="3" eb="4">
      <t>ガツ</t>
    </rPh>
    <phoneticPr fontId="1"/>
  </si>
  <si>
    <t>（１１月）</t>
    <rPh sb="3" eb="4">
      <t>ガツ</t>
    </rPh>
    <phoneticPr fontId="1"/>
  </si>
  <si>
    <t>（１２月）</t>
    <rPh sb="3" eb="4">
      <t>ガツ</t>
    </rPh>
    <phoneticPr fontId="1"/>
  </si>
  <si>
    <t>（１月）</t>
    <rPh sb="2" eb="3">
      <t>ガツ</t>
    </rPh>
    <phoneticPr fontId="1"/>
  </si>
  <si>
    <t>（２月）</t>
    <rPh sb="2" eb="3">
      <t>ガツ</t>
    </rPh>
    <phoneticPr fontId="1"/>
  </si>
  <si>
    <t>（３月）</t>
    <rPh sb="2" eb="3">
      <t>ガツ</t>
    </rPh>
    <phoneticPr fontId="1"/>
  </si>
  <si>
    <t>（合　計）</t>
    <rPh sb="1" eb="2">
      <t>ゴウ</t>
    </rPh>
    <rPh sb="3" eb="4">
      <t>ケイ</t>
    </rPh>
    <phoneticPr fontId="1"/>
  </si>
  <si>
    <t>⑫１月当たりの平均賃金改善見込額</t>
    <rPh sb="2" eb="3">
      <t>ガツ</t>
    </rPh>
    <rPh sb="3" eb="4">
      <t>ア</t>
    </rPh>
    <rPh sb="7" eb="9">
      <t>ヘイキン</t>
    </rPh>
    <rPh sb="9" eb="11">
      <t>チンギン</t>
    </rPh>
    <rPh sb="11" eb="13">
      <t>カイゼン</t>
    </rPh>
    <rPh sb="13" eb="15">
      <t>ミコミ</t>
    </rPh>
    <rPh sb="15" eb="16">
      <t>ガク</t>
    </rPh>
    <phoneticPr fontId="1"/>
  </si>
  <si>
    <t>⑬備考</t>
    <rPh sb="1" eb="3">
      <t>ビコウ</t>
    </rPh>
    <phoneticPr fontId="1"/>
  </si>
  <si>
    <t>年間合計</t>
    <rPh sb="0" eb="2">
      <t>ネンカン</t>
    </rPh>
    <rPh sb="2" eb="4">
      <t>ゴウケイ</t>
    </rPh>
    <phoneticPr fontId="1"/>
  </si>
  <si>
    <t>倉敷市</t>
    <rPh sb="0" eb="3">
      <t>クラシキシ</t>
    </rPh>
    <phoneticPr fontId="1"/>
  </si>
  <si>
    <t>※クリーム色のセルのみ入力をお願いいたします。</t>
    <rPh sb="5" eb="6">
      <t>イロ</t>
    </rPh>
    <rPh sb="11" eb="13">
      <t>ニュウリョク</t>
    </rPh>
    <rPh sb="15" eb="16">
      <t>ネガ</t>
    </rPh>
    <phoneticPr fontId="1"/>
  </si>
  <si>
    <t>　他の項目は関数の計算結果が自動で表示されます。</t>
    <phoneticPr fontId="1"/>
  </si>
  <si>
    <t>※手書きをする場合は記入例を参考に記載してください。</t>
    <rPh sb="1" eb="3">
      <t>テガ</t>
    </rPh>
    <rPh sb="7" eb="9">
      <t>バアイ</t>
    </rPh>
    <rPh sb="10" eb="12">
      <t>キニュウ</t>
    </rPh>
    <rPh sb="12" eb="13">
      <t>レイ</t>
    </rPh>
    <rPh sb="14" eb="16">
      <t>サンコウ</t>
    </rPh>
    <rPh sb="17" eb="19">
      <t>キサイ</t>
    </rPh>
    <phoneticPr fontId="1"/>
  </si>
  <si>
    <r>
      <t>※クリーム色のセルのみ入力をお願いします。他の項目は関数の計算結果が自動で表示されます。　</t>
    </r>
    <r>
      <rPr>
        <u/>
        <sz val="11"/>
        <color theme="1"/>
        <rFont val="HGｺﾞｼｯｸM"/>
        <family val="3"/>
        <charset val="128"/>
      </rPr>
      <t>※手書きをする場合は記入例を参考に記載してください。</t>
    </r>
    <rPh sb="5" eb="6">
      <t>イロ</t>
    </rPh>
    <rPh sb="11" eb="13">
      <t>ニュウリョク</t>
    </rPh>
    <rPh sb="15" eb="16">
      <t>ネガ</t>
    </rPh>
    <rPh sb="46" eb="48">
      <t>テガ</t>
    </rPh>
    <rPh sb="52" eb="54">
      <t>バアイ</t>
    </rPh>
    <rPh sb="55" eb="57">
      <t>キニュウ</t>
    </rPh>
    <rPh sb="57" eb="58">
      <t>レイ</t>
    </rPh>
    <rPh sb="59" eb="61">
      <t>サンコウ</t>
    </rPh>
    <rPh sb="62" eb="64">
      <t>キサイ</t>
    </rPh>
    <phoneticPr fontId="1"/>
  </si>
  <si>
    <t>※支援の単位ごとに作成してください。</t>
    <rPh sb="1" eb="3">
      <t>シエン</t>
    </rPh>
    <rPh sb="4" eb="6">
      <t>タンイ</t>
    </rPh>
    <rPh sb="9" eb="11">
      <t>サクセイ</t>
    </rPh>
    <phoneticPr fontId="1"/>
  </si>
  <si>
    <t>④　本事業による賃金改善に係る計画の
　　具体的内容を職員に周知していること</t>
    <rPh sb="2" eb="3">
      <t>ホン</t>
    </rPh>
    <rPh sb="3" eb="5">
      <t>ジギョウ</t>
    </rPh>
    <rPh sb="8" eb="10">
      <t>チンギン</t>
    </rPh>
    <rPh sb="10" eb="12">
      <t>カイゼン</t>
    </rPh>
    <rPh sb="13" eb="14">
      <t>カカ</t>
    </rPh>
    <rPh sb="15" eb="17">
      <t>ケイカク</t>
    </rPh>
    <rPh sb="21" eb="24">
      <t>グタイテキ</t>
    </rPh>
    <rPh sb="24" eb="26">
      <t>ナイヨウ</t>
    </rPh>
    <rPh sb="27" eb="29">
      <t>ショクイン</t>
    </rPh>
    <rPh sb="30" eb="32">
      <t>シュウチ</t>
    </rPh>
    <phoneticPr fontId="1"/>
  </si>
  <si>
    <t>⑪１月当たりの平均賃金改善額</t>
    <rPh sb="2" eb="3">
      <t>ガツ</t>
    </rPh>
    <rPh sb="3" eb="4">
      <t>ア</t>
    </rPh>
    <rPh sb="7" eb="9">
      <t>ヘイキン</t>
    </rPh>
    <rPh sb="9" eb="11">
      <t>チンギン</t>
    </rPh>
    <rPh sb="11" eb="13">
      <t>カイゼン</t>
    </rPh>
    <rPh sb="13" eb="14">
      <t>ガク</t>
    </rPh>
    <phoneticPr fontId="1"/>
  </si>
  <si>
    <t>⑤　本事業による賃金改善の次年度以降
　　の継続の有無</t>
    <rPh sb="2" eb="3">
      <t>ホン</t>
    </rPh>
    <rPh sb="3" eb="5">
      <t>ジギョウ</t>
    </rPh>
    <rPh sb="8" eb="10">
      <t>チンギン</t>
    </rPh>
    <rPh sb="10" eb="12">
      <t>カイゼン</t>
    </rPh>
    <rPh sb="13" eb="16">
      <t>ジネンド</t>
    </rPh>
    <rPh sb="16" eb="18">
      <t>イコウ</t>
    </rPh>
    <rPh sb="22" eb="24">
      <t>ケイゾク</t>
    </rPh>
    <rPh sb="25" eb="27">
      <t>ウム</t>
    </rPh>
    <phoneticPr fontId="1"/>
  </si>
  <si>
    <t>⑩賃金改善見込額（今年度の総額）</t>
    <rPh sb="1" eb="3">
      <t>チンギン</t>
    </rPh>
    <rPh sb="3" eb="5">
      <t>カイゼン</t>
    </rPh>
    <rPh sb="5" eb="7">
      <t>ミコ</t>
    </rPh>
    <rPh sb="7" eb="8">
      <t>ガク</t>
    </rPh>
    <rPh sb="9" eb="12">
      <t>コンネンド</t>
    </rPh>
    <rPh sb="13" eb="15">
      <t>ソウガク</t>
    </rPh>
    <phoneticPr fontId="1"/>
  </si>
  <si>
    <t>⑩賃金改善額（今年度の総額）</t>
    <rPh sb="1" eb="3">
      <t>チンギン</t>
    </rPh>
    <rPh sb="3" eb="5">
      <t>カイゼン</t>
    </rPh>
    <rPh sb="5" eb="6">
      <t>ガク</t>
    </rPh>
    <rPh sb="7" eb="8">
      <t>イマ</t>
    </rPh>
    <rPh sb="8" eb="10">
      <t>ネンド</t>
    </rPh>
    <rPh sb="11" eb="13">
      <t>ソウガク</t>
    </rPh>
    <phoneticPr fontId="1"/>
  </si>
  <si>
    <t>：</t>
    <phoneticPr fontId="1"/>
  </si>
  <si>
    <t>児童クラブ名（単位）</t>
    <phoneticPr fontId="1"/>
  </si>
  <si>
    <t>運営事業者名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</si>
</sst>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&quot;人&quot;\ "/>
    <numFmt numFmtId="177" formatCode="#,##0&quot;円&quot;;[Red]\-#,##0"/>
    <numFmt numFmtId="178" formatCode="0.0&quot;時間&quot;\ "/>
    <numFmt numFmtId="179" formatCode="#,##0&quot;月&quot;;[Red]\-#,##0"/>
  </numFmts>
  <fonts count="1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  <font>
      <sz val="14"/>
      <color theme="1"/>
      <name val="ＤＦ特太ゴシック体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8"/>
      <color theme="1"/>
      <name val="HGｺﾞｼｯｸM"/>
      <family val="3"/>
      <charset val="128"/>
    </font>
    <font>
      <b/>
      <sz val="10"/>
      <color theme="1"/>
      <name val="HGｺﾞｼｯｸM"/>
      <family val="3"/>
      <charset val="128"/>
    </font>
    <font>
      <sz val="20"/>
      <color theme="1"/>
      <name val="ＤＦ特太ゴシック体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name val="HGｺﾞｼｯｸM"/>
      <family val="3"/>
      <charset val="128"/>
    </font>
    <font>
      <sz val="11"/>
      <name val="HGｺﾞｼｯｸM"/>
      <family val="3"/>
      <charset val="128"/>
    </font>
    <font>
      <u/>
      <sz val="11"/>
      <color theme="1"/>
      <name val="HG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/>
    <xf numFmtId="0" fontId="7" fillId="0" borderId="0">
      <alignment vertical="center"/>
    </xf>
    <xf numFmtId="0" fontId="7" fillId="0" borderId="0"/>
  </cellStyleXfs>
  <cellXfs count="205">
    <xf numFmtId="0" fontId="0" fillId="0" borderId="0" xfId="0">
      <alignment vertical="center"/>
    </xf>
    <xf numFmtId="0" fontId="3" fillId="0" borderId="0" xfId="0" applyFont="1">
      <alignment vertical="center"/>
    </xf>
    <xf numFmtId="38" fontId="3" fillId="0" borderId="0" xfId="1" applyFont="1">
      <alignment vertical="center"/>
    </xf>
    <xf numFmtId="38" fontId="3" fillId="0" borderId="0" xfId="1" applyFont="1" applyAlignment="1">
      <alignment horizontal="center" vertical="center"/>
    </xf>
    <xf numFmtId="38" fontId="4" fillId="0" borderId="0" xfId="1" applyFont="1">
      <alignment vertical="center"/>
    </xf>
    <xf numFmtId="38" fontId="3" fillId="0" borderId="0" xfId="1" applyFont="1" applyAlignment="1">
      <alignment vertical="center"/>
    </xf>
    <xf numFmtId="38" fontId="3" fillId="0" borderId="0" xfId="1" applyFont="1" applyAlignment="1">
      <alignment horizontal="right" vertical="center"/>
    </xf>
    <xf numFmtId="38" fontId="3" fillId="0" borderId="0" xfId="1" applyFont="1" applyBorder="1" applyAlignment="1">
      <alignment horizontal="center" vertical="center"/>
    </xf>
    <xf numFmtId="38" fontId="3" fillId="0" borderId="0" xfId="1" applyFont="1" applyFill="1">
      <alignment vertical="center"/>
    </xf>
    <xf numFmtId="38" fontId="3" fillId="0" borderId="0" xfId="1" applyFont="1" applyFill="1" applyBorder="1" applyAlignment="1">
      <alignment horizontal="left" vertical="center" wrapText="1"/>
    </xf>
    <xf numFmtId="38" fontId="3" fillId="0" borderId="0" xfId="1" applyFont="1" applyFill="1" applyBorder="1" applyAlignment="1">
      <alignment horizontal="center" vertical="center"/>
    </xf>
    <xf numFmtId="178" fontId="3" fillId="0" borderId="1" xfId="0" applyNumberFormat="1" applyFont="1" applyFill="1" applyBorder="1">
      <alignment vertical="center"/>
    </xf>
    <xf numFmtId="0" fontId="3" fillId="0" borderId="40" xfId="0" applyFont="1" applyBorder="1" applyAlignment="1">
      <alignment horizontal="center" vertical="center"/>
    </xf>
    <xf numFmtId="177" fontId="3" fillId="0" borderId="26" xfId="0" applyNumberFormat="1" applyFont="1" applyBorder="1">
      <alignment vertical="center"/>
    </xf>
    <xf numFmtId="0" fontId="3" fillId="0" borderId="44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 wrapText="1"/>
    </xf>
    <xf numFmtId="177" fontId="3" fillId="0" borderId="27" xfId="0" applyNumberFormat="1" applyFont="1" applyBorder="1">
      <alignment vertical="center"/>
    </xf>
    <xf numFmtId="177" fontId="3" fillId="0" borderId="43" xfId="0" applyNumberFormat="1" applyFont="1" applyBorder="1">
      <alignment vertical="center"/>
    </xf>
    <xf numFmtId="0" fontId="9" fillId="0" borderId="29" xfId="0" applyFont="1" applyBorder="1" applyAlignment="1">
      <alignment horizontal="center" vertical="center" wrapText="1"/>
    </xf>
    <xf numFmtId="0" fontId="9" fillId="0" borderId="48" xfId="0" applyFont="1" applyBorder="1" applyAlignment="1">
      <alignment horizontal="center" vertical="center" wrapText="1"/>
    </xf>
    <xf numFmtId="176" fontId="3" fillId="0" borderId="50" xfId="0" applyNumberFormat="1" applyFont="1" applyBorder="1">
      <alignment vertical="center"/>
    </xf>
    <xf numFmtId="176" fontId="3" fillId="0" borderId="51" xfId="0" applyNumberFormat="1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38" fontId="3" fillId="0" borderId="0" xfId="1" applyFont="1" applyAlignment="1">
      <alignment horizontal="center" vertical="center"/>
    </xf>
    <xf numFmtId="38" fontId="3" fillId="0" borderId="0" xfId="1" applyFont="1" applyAlignment="1">
      <alignment horizontal="right" vertical="center"/>
    </xf>
    <xf numFmtId="179" fontId="3" fillId="0" borderId="38" xfId="0" applyNumberFormat="1" applyFont="1" applyFill="1" applyBorder="1">
      <alignment vertical="center"/>
    </xf>
    <xf numFmtId="0" fontId="10" fillId="0" borderId="0" xfId="0" applyFont="1" applyAlignment="1">
      <alignment horizontal="center" vertical="center"/>
    </xf>
    <xf numFmtId="177" fontId="3" fillId="0" borderId="44" xfId="1" applyNumberFormat="1" applyFont="1" applyFill="1" applyBorder="1">
      <alignment vertical="center"/>
    </xf>
    <xf numFmtId="177" fontId="3" fillId="0" borderId="40" xfId="1" applyNumberFormat="1" applyFont="1" applyFill="1" applyBorder="1">
      <alignment vertical="center"/>
    </xf>
    <xf numFmtId="177" fontId="3" fillId="0" borderId="38" xfId="0" applyNumberFormat="1" applyFont="1" applyFill="1" applyBorder="1">
      <alignment vertical="center"/>
    </xf>
    <xf numFmtId="0" fontId="3" fillId="0" borderId="42" xfId="0" applyFont="1" applyBorder="1" applyAlignment="1">
      <alignment vertical="center"/>
    </xf>
    <xf numFmtId="0" fontId="3" fillId="0" borderId="55" xfId="0" applyFont="1" applyBorder="1" applyAlignment="1">
      <alignment horizontal="center" vertical="center"/>
    </xf>
    <xf numFmtId="177" fontId="3" fillId="0" borderId="33" xfId="1" applyNumberFormat="1" applyFont="1" applyFill="1" applyBorder="1">
      <alignment vertical="center"/>
    </xf>
    <xf numFmtId="177" fontId="3" fillId="0" borderId="50" xfId="0" applyNumberFormat="1" applyFont="1" applyFill="1" applyBorder="1">
      <alignment vertical="center"/>
    </xf>
    <xf numFmtId="176" fontId="3" fillId="0" borderId="9" xfId="0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38" fontId="3" fillId="0" borderId="23" xfId="1" applyFont="1" applyBorder="1" applyAlignment="1">
      <alignment horizontal="center" vertical="center"/>
    </xf>
    <xf numFmtId="177" fontId="3" fillId="0" borderId="25" xfId="1" applyNumberFormat="1" applyFont="1" applyFill="1" applyBorder="1" applyAlignment="1">
      <alignment horizontal="right" vertical="center" shrinkToFit="1"/>
    </xf>
    <xf numFmtId="176" fontId="3" fillId="0" borderId="50" xfId="0" applyNumberFormat="1" applyFont="1" applyFill="1" applyBorder="1">
      <alignment vertical="center"/>
    </xf>
    <xf numFmtId="176" fontId="3" fillId="0" borderId="51" xfId="0" applyNumberFormat="1" applyFont="1" applyFill="1" applyBorder="1">
      <alignment vertical="center"/>
    </xf>
    <xf numFmtId="176" fontId="3" fillId="0" borderId="38" xfId="0" applyNumberFormat="1" applyFont="1" applyBorder="1" applyAlignment="1">
      <alignment vertical="center"/>
    </xf>
    <xf numFmtId="177" fontId="3" fillId="0" borderId="44" xfId="0" applyNumberFormat="1" applyFont="1" applyFill="1" applyBorder="1">
      <alignment vertical="center"/>
    </xf>
    <xf numFmtId="177" fontId="3" fillId="0" borderId="40" xfId="0" applyNumberFormat="1" applyFont="1" applyFill="1" applyBorder="1">
      <alignment vertical="center"/>
    </xf>
    <xf numFmtId="38" fontId="3" fillId="0" borderId="0" xfId="1" applyFont="1" applyFill="1" applyBorder="1">
      <alignment vertical="center"/>
    </xf>
    <xf numFmtId="38" fontId="3" fillId="0" borderId="0" xfId="1" applyFont="1" applyFill="1" applyBorder="1" applyAlignment="1">
      <alignment horizontal="center" vertical="center" shrinkToFit="1"/>
    </xf>
    <xf numFmtId="178" fontId="3" fillId="0" borderId="32" xfId="0" applyNumberFormat="1" applyFont="1" applyFill="1" applyBorder="1">
      <alignment vertical="center"/>
    </xf>
    <xf numFmtId="0" fontId="4" fillId="0" borderId="65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4" fillId="0" borderId="67" xfId="0" applyFont="1" applyBorder="1" applyAlignment="1">
      <alignment vertical="center"/>
    </xf>
    <xf numFmtId="0" fontId="9" fillId="0" borderId="68" xfId="0" applyFont="1" applyBorder="1" applyAlignment="1">
      <alignment horizontal="center" vertical="center" wrapText="1"/>
    </xf>
    <xf numFmtId="0" fontId="4" fillId="0" borderId="67" xfId="0" applyFont="1" applyBorder="1" applyAlignment="1">
      <alignment horizontal="center" vertical="center" wrapText="1"/>
    </xf>
    <xf numFmtId="0" fontId="4" fillId="0" borderId="65" xfId="0" applyFont="1" applyBorder="1">
      <alignment vertical="center"/>
    </xf>
    <xf numFmtId="0" fontId="4" fillId="0" borderId="69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38" xfId="0" applyFont="1" applyBorder="1" applyAlignment="1">
      <alignment vertical="center" wrapText="1"/>
    </xf>
    <xf numFmtId="38" fontId="3" fillId="0" borderId="12" xfId="1" applyFont="1" applyBorder="1" applyAlignment="1">
      <alignment horizontal="center" vertical="center"/>
    </xf>
    <xf numFmtId="38" fontId="3" fillId="0" borderId="12" xfId="1" applyFont="1" applyBorder="1" applyAlignment="1">
      <alignment horizontal="center" vertical="center"/>
    </xf>
    <xf numFmtId="38" fontId="4" fillId="0" borderId="62" xfId="1" applyFont="1" applyFill="1" applyBorder="1">
      <alignment vertical="center"/>
    </xf>
    <xf numFmtId="38" fontId="4" fillId="0" borderId="15" xfId="1" applyFont="1" applyFill="1" applyBorder="1">
      <alignment vertical="center"/>
    </xf>
    <xf numFmtId="38" fontId="3" fillId="0" borderId="0" xfId="1" applyFont="1" applyBorder="1">
      <alignment vertical="center"/>
    </xf>
    <xf numFmtId="0" fontId="3" fillId="0" borderId="58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13" fillId="2" borderId="44" xfId="0" applyFont="1" applyFill="1" applyBorder="1" applyAlignment="1" applyProtection="1">
      <alignment horizontal="center" vertical="center" shrinkToFit="1"/>
      <protection locked="0"/>
    </xf>
    <xf numFmtId="0" fontId="13" fillId="2" borderId="40" xfId="0" applyFont="1" applyFill="1" applyBorder="1" applyAlignment="1" applyProtection="1">
      <alignment horizontal="center" vertical="center" shrinkToFit="1"/>
      <protection locked="0"/>
    </xf>
    <xf numFmtId="178" fontId="13" fillId="2" borderId="30" xfId="0" applyNumberFormat="1" applyFont="1" applyFill="1" applyBorder="1" applyProtection="1">
      <alignment vertical="center"/>
      <protection locked="0"/>
    </xf>
    <xf numFmtId="178" fontId="13" fillId="2" borderId="45" xfId="0" applyNumberFormat="1" applyFont="1" applyFill="1" applyBorder="1" applyProtection="1">
      <alignment vertical="center"/>
      <protection locked="0"/>
    </xf>
    <xf numFmtId="179" fontId="13" fillId="2" borderId="44" xfId="1" applyNumberFormat="1" applyFont="1" applyFill="1" applyBorder="1" applyProtection="1">
      <alignment vertical="center"/>
      <protection locked="0"/>
    </xf>
    <xf numFmtId="177" fontId="13" fillId="2" borderId="33" xfId="1" applyNumberFormat="1" applyFont="1" applyFill="1" applyBorder="1" applyProtection="1">
      <alignment vertical="center"/>
      <protection locked="0"/>
    </xf>
    <xf numFmtId="0" fontId="13" fillId="2" borderId="44" xfId="0" applyFont="1" applyFill="1" applyBorder="1" applyAlignment="1" applyProtection="1">
      <alignment vertical="center" wrapText="1"/>
      <protection locked="0"/>
    </xf>
    <xf numFmtId="0" fontId="13" fillId="2" borderId="40" xfId="0" applyFont="1" applyFill="1" applyBorder="1" applyAlignment="1" applyProtection="1">
      <alignment vertical="center" wrapText="1"/>
      <protection locked="0"/>
    </xf>
    <xf numFmtId="0" fontId="3" fillId="2" borderId="44" xfId="0" applyFont="1" applyFill="1" applyBorder="1" applyAlignment="1" applyProtection="1">
      <alignment horizontal="center" vertical="center" shrinkToFit="1"/>
      <protection locked="0"/>
    </xf>
    <xf numFmtId="0" fontId="3" fillId="2" borderId="44" xfId="0" applyFont="1" applyFill="1" applyBorder="1" applyAlignment="1" applyProtection="1">
      <alignment horizontal="center" vertical="center"/>
      <protection locked="0"/>
    </xf>
    <xf numFmtId="0" fontId="3" fillId="2" borderId="40" xfId="0" applyFont="1" applyFill="1" applyBorder="1" applyAlignment="1" applyProtection="1">
      <alignment horizontal="center" vertical="center"/>
      <protection locked="0"/>
    </xf>
    <xf numFmtId="178" fontId="3" fillId="2" borderId="33" xfId="0" applyNumberFormat="1" applyFont="1" applyFill="1" applyBorder="1" applyProtection="1">
      <alignment vertical="center"/>
      <protection locked="0"/>
    </xf>
    <xf numFmtId="178" fontId="3" fillId="2" borderId="30" xfId="0" applyNumberFormat="1" applyFont="1" applyFill="1" applyBorder="1" applyProtection="1">
      <alignment vertical="center"/>
      <protection locked="0"/>
    </xf>
    <xf numFmtId="178" fontId="3" fillId="2" borderId="34" xfId="0" applyNumberFormat="1" applyFont="1" applyFill="1" applyBorder="1" applyProtection="1">
      <alignment vertical="center"/>
      <protection locked="0"/>
    </xf>
    <xf numFmtId="179" fontId="3" fillId="2" borderId="44" xfId="1" applyNumberFormat="1" applyFont="1" applyFill="1" applyBorder="1" applyProtection="1">
      <alignment vertical="center"/>
      <protection locked="0"/>
    </xf>
    <xf numFmtId="179" fontId="3" fillId="2" borderId="40" xfId="1" applyNumberFormat="1" applyFont="1" applyFill="1" applyBorder="1" applyProtection="1">
      <alignment vertical="center"/>
      <protection locked="0"/>
    </xf>
    <xf numFmtId="0" fontId="3" fillId="2" borderId="44" xfId="0" applyFont="1" applyFill="1" applyBorder="1" applyAlignment="1" applyProtection="1">
      <alignment vertical="center" wrapText="1"/>
      <protection locked="0"/>
    </xf>
    <xf numFmtId="0" fontId="3" fillId="2" borderId="40" xfId="0" applyFont="1" applyFill="1" applyBorder="1" applyAlignment="1" applyProtection="1">
      <alignment vertical="center" wrapText="1"/>
      <protection locked="0"/>
    </xf>
    <xf numFmtId="0" fontId="3" fillId="3" borderId="25" xfId="0" applyFont="1" applyFill="1" applyBorder="1" applyAlignment="1">
      <alignment horizontal="center" vertical="center"/>
    </xf>
    <xf numFmtId="177" fontId="3" fillId="2" borderId="33" xfId="0" applyNumberFormat="1" applyFont="1" applyFill="1" applyBorder="1" applyProtection="1">
      <alignment vertical="center"/>
      <protection locked="0"/>
    </xf>
    <xf numFmtId="177" fontId="3" fillId="2" borderId="32" xfId="0" applyNumberFormat="1" applyFont="1" applyFill="1" applyBorder="1" applyProtection="1">
      <alignment vertical="center"/>
      <protection locked="0"/>
    </xf>
    <xf numFmtId="177" fontId="3" fillId="2" borderId="30" xfId="0" applyNumberFormat="1" applyFont="1" applyFill="1" applyBorder="1" applyProtection="1">
      <alignment vertical="center"/>
      <protection locked="0"/>
    </xf>
    <xf numFmtId="177" fontId="3" fillId="2" borderId="1" xfId="0" applyNumberFormat="1" applyFont="1" applyFill="1" applyBorder="1" applyProtection="1">
      <alignment vertical="center"/>
      <protection locked="0"/>
    </xf>
    <xf numFmtId="177" fontId="3" fillId="2" borderId="57" xfId="0" applyNumberFormat="1" applyFont="1" applyFill="1" applyBorder="1" applyProtection="1">
      <alignment vertical="center"/>
      <protection locked="0"/>
    </xf>
    <xf numFmtId="177" fontId="3" fillId="2" borderId="56" xfId="0" applyNumberFormat="1" applyFont="1" applyFill="1" applyBorder="1" applyProtection="1">
      <alignment vertical="center"/>
      <protection locked="0"/>
    </xf>
    <xf numFmtId="38" fontId="3" fillId="0" borderId="0" xfId="1" applyFont="1" applyFill="1" applyBorder="1" applyAlignment="1">
      <alignment horizontal="left" vertical="center"/>
    </xf>
    <xf numFmtId="38" fontId="3" fillId="2" borderId="12" xfId="1" applyFont="1" applyFill="1" applyBorder="1" applyAlignment="1" applyProtection="1">
      <alignment horizontal="center" vertical="center"/>
      <protection locked="0"/>
    </xf>
    <xf numFmtId="38" fontId="13" fillId="0" borderId="12" xfId="1" applyFont="1" applyFill="1" applyBorder="1" applyAlignment="1">
      <alignment horizontal="center" vertical="center"/>
    </xf>
    <xf numFmtId="38" fontId="3" fillId="0" borderId="12" xfId="1" applyFont="1" applyBorder="1" applyAlignment="1">
      <alignment horizontal="center" vertical="center"/>
    </xf>
    <xf numFmtId="38" fontId="3" fillId="0" borderId="19" xfId="1" applyFont="1" applyFill="1" applyBorder="1" applyAlignment="1">
      <alignment horizontal="left" vertical="center"/>
    </xf>
    <xf numFmtId="38" fontId="3" fillId="0" borderId="61" xfId="1" applyFont="1" applyFill="1" applyBorder="1" applyAlignment="1">
      <alignment horizontal="left" vertical="center"/>
    </xf>
    <xf numFmtId="38" fontId="3" fillId="0" borderId="54" xfId="1" applyFont="1" applyFill="1" applyBorder="1" applyAlignment="1">
      <alignment horizontal="left" vertical="center"/>
    </xf>
    <xf numFmtId="38" fontId="5" fillId="0" borderId="0" xfId="1" applyFont="1" applyAlignment="1">
      <alignment horizontal="center" vertical="center"/>
    </xf>
    <xf numFmtId="38" fontId="12" fillId="2" borderId="6" xfId="1" applyFont="1" applyFill="1" applyBorder="1" applyAlignment="1">
      <alignment horizontal="left" vertical="center"/>
    </xf>
    <xf numFmtId="38" fontId="13" fillId="2" borderId="6" xfId="1" applyFont="1" applyFill="1" applyBorder="1" applyAlignment="1" applyProtection="1">
      <alignment horizontal="left" vertical="center"/>
      <protection locked="0"/>
    </xf>
    <xf numFmtId="38" fontId="3" fillId="0" borderId="0" xfId="1" applyFont="1" applyAlignment="1">
      <alignment horizontal="center" vertical="center"/>
    </xf>
    <xf numFmtId="38" fontId="3" fillId="0" borderId="0" xfId="1" applyFont="1" applyAlignment="1">
      <alignment horizontal="right" vertical="center"/>
    </xf>
    <xf numFmtId="38" fontId="13" fillId="2" borderId="0" xfId="1" applyFont="1" applyFill="1" applyAlignment="1" applyProtection="1">
      <alignment horizontal="center" vertical="center"/>
      <protection locked="0"/>
    </xf>
    <xf numFmtId="38" fontId="13" fillId="0" borderId="54" xfId="1" applyFont="1" applyFill="1" applyBorder="1" applyAlignment="1">
      <alignment horizontal="right" vertical="center"/>
    </xf>
    <xf numFmtId="38" fontId="13" fillId="0" borderId="19" xfId="1" applyFont="1" applyFill="1" applyBorder="1" applyAlignment="1">
      <alignment horizontal="right" vertical="center"/>
    </xf>
    <xf numFmtId="38" fontId="3" fillId="0" borderId="22" xfId="1" applyFont="1" applyBorder="1" applyAlignment="1">
      <alignment horizontal="left" vertical="center"/>
    </xf>
    <xf numFmtId="38" fontId="3" fillId="0" borderId="13" xfId="1" applyFont="1" applyBorder="1" applyAlignment="1">
      <alignment horizontal="left" vertical="center"/>
    </xf>
    <xf numFmtId="38" fontId="3" fillId="0" borderId="14" xfId="1" applyFont="1" applyBorder="1" applyAlignment="1">
      <alignment horizontal="left" vertical="center"/>
    </xf>
    <xf numFmtId="38" fontId="3" fillId="0" borderId="11" xfId="1" applyFont="1" applyBorder="1" applyAlignment="1">
      <alignment horizontal="center" vertical="center"/>
    </xf>
    <xf numFmtId="38" fontId="3" fillId="0" borderId="0" xfId="1" applyFont="1" applyBorder="1" applyAlignment="1">
      <alignment horizontal="center" vertical="center"/>
    </xf>
    <xf numFmtId="38" fontId="3" fillId="0" borderId="4" xfId="1" applyFont="1" applyFill="1" applyBorder="1" applyAlignment="1">
      <alignment horizontal="left" vertical="center"/>
    </xf>
    <xf numFmtId="38" fontId="3" fillId="0" borderId="0" xfId="1" applyFont="1" applyFill="1" applyBorder="1" applyAlignment="1">
      <alignment horizontal="left" vertical="center"/>
    </xf>
    <xf numFmtId="38" fontId="3" fillId="0" borderId="16" xfId="1" applyFont="1" applyFill="1" applyBorder="1" applyAlignment="1">
      <alignment horizontal="left" vertical="center"/>
    </xf>
    <xf numFmtId="38" fontId="13" fillId="0" borderId="15" xfId="1" applyFont="1" applyFill="1" applyBorder="1" applyAlignment="1">
      <alignment horizontal="right" vertical="center"/>
    </xf>
    <xf numFmtId="38" fontId="13" fillId="0" borderId="0" xfId="1" applyFont="1" applyFill="1" applyBorder="1" applyAlignment="1">
      <alignment horizontal="right" vertical="center"/>
    </xf>
    <xf numFmtId="38" fontId="3" fillId="0" borderId="11" xfId="1" applyFont="1" applyFill="1" applyBorder="1" applyAlignment="1">
      <alignment horizontal="left" vertical="center"/>
    </xf>
    <xf numFmtId="38" fontId="3" fillId="0" borderId="13" xfId="1" applyFont="1" applyFill="1" applyBorder="1" applyAlignment="1">
      <alignment horizontal="left" vertical="center"/>
    </xf>
    <xf numFmtId="38" fontId="3" fillId="0" borderId="14" xfId="1" applyFont="1" applyFill="1" applyBorder="1" applyAlignment="1">
      <alignment horizontal="left" vertical="center"/>
    </xf>
    <xf numFmtId="38" fontId="3" fillId="0" borderId="11" xfId="1" applyFont="1" applyBorder="1" applyAlignment="1">
      <alignment horizontal="left" vertical="center" wrapText="1"/>
    </xf>
    <xf numFmtId="38" fontId="3" fillId="0" borderId="12" xfId="1" applyFont="1" applyBorder="1" applyAlignment="1">
      <alignment horizontal="left" vertical="center" wrapText="1"/>
    </xf>
    <xf numFmtId="38" fontId="3" fillId="0" borderId="23" xfId="1" applyFont="1" applyBorder="1" applyAlignment="1">
      <alignment horizontal="left" vertical="center" wrapText="1"/>
    </xf>
    <xf numFmtId="38" fontId="3" fillId="0" borderId="17" xfId="1" applyFont="1" applyBorder="1" applyAlignment="1">
      <alignment horizontal="left" vertical="center" wrapText="1"/>
    </xf>
    <xf numFmtId="38" fontId="3" fillId="0" borderId="20" xfId="1" applyFont="1" applyBorder="1" applyAlignment="1">
      <alignment horizontal="left" vertical="center" wrapText="1"/>
    </xf>
    <xf numFmtId="38" fontId="3" fillId="0" borderId="21" xfId="1" applyFont="1" applyBorder="1" applyAlignment="1">
      <alignment horizontal="left" vertical="center" wrapText="1"/>
    </xf>
    <xf numFmtId="38" fontId="3" fillId="0" borderId="11" xfId="1" applyFont="1" applyFill="1" applyBorder="1" applyAlignment="1">
      <alignment horizontal="center" vertical="center"/>
    </xf>
    <xf numFmtId="38" fontId="3" fillId="0" borderId="12" xfId="1" applyFont="1" applyFill="1" applyBorder="1" applyAlignment="1">
      <alignment horizontal="center" vertical="center"/>
    </xf>
    <xf numFmtId="38" fontId="3" fillId="0" borderId="23" xfId="1" applyFont="1" applyFill="1" applyBorder="1" applyAlignment="1">
      <alignment horizontal="center" vertical="center"/>
    </xf>
    <xf numFmtId="38" fontId="3" fillId="0" borderId="17" xfId="1" applyFont="1" applyFill="1" applyBorder="1" applyAlignment="1">
      <alignment horizontal="center" vertical="center"/>
    </xf>
    <xf numFmtId="38" fontId="3" fillId="0" borderId="20" xfId="1" applyFont="1" applyFill="1" applyBorder="1" applyAlignment="1">
      <alignment horizontal="center" vertical="center"/>
    </xf>
    <xf numFmtId="38" fontId="3" fillId="0" borderId="21" xfId="1" applyFont="1" applyFill="1" applyBorder="1" applyAlignment="1">
      <alignment horizontal="center" vertical="center"/>
    </xf>
    <xf numFmtId="38" fontId="3" fillId="0" borderId="0" xfId="1" applyFont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2" borderId="3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13" fillId="2" borderId="31" xfId="0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 applyProtection="1">
      <alignment horizontal="center" vertical="center"/>
      <protection locked="0"/>
    </xf>
    <xf numFmtId="0" fontId="13" fillId="2" borderId="7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38" fontId="3" fillId="0" borderId="8" xfId="0" applyNumberFormat="1" applyFont="1" applyBorder="1" applyAlignment="1">
      <alignment horizontal="center" vertical="center" shrinkToFit="1"/>
    </xf>
    <xf numFmtId="38" fontId="3" fillId="0" borderId="10" xfId="0" applyNumberFormat="1" applyFont="1" applyBorder="1" applyAlignment="1">
      <alignment horizontal="center" vertical="center" shrinkToFit="1"/>
    </xf>
    <xf numFmtId="38" fontId="3" fillId="0" borderId="20" xfId="0" applyNumberFormat="1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4" fillId="0" borderId="65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3" fillId="2" borderId="34" xfId="0" applyFont="1" applyFill="1" applyBorder="1" applyAlignment="1" applyProtection="1">
      <alignment horizontal="center" vertical="center"/>
      <protection locked="0"/>
    </xf>
    <xf numFmtId="0" fontId="3" fillId="2" borderId="32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38" fontId="12" fillId="2" borderId="6" xfId="1" applyFont="1" applyFill="1" applyBorder="1" applyAlignment="1" applyProtection="1">
      <alignment horizontal="left" vertical="center"/>
      <protection locked="0"/>
    </xf>
    <xf numFmtId="38" fontId="3" fillId="0" borderId="54" xfId="1" applyFont="1" applyFill="1" applyBorder="1" applyAlignment="1">
      <alignment horizontal="right" vertical="center"/>
    </xf>
    <xf numFmtId="38" fontId="3" fillId="0" borderId="19" xfId="1" applyFont="1" applyFill="1" applyBorder="1" applyAlignment="1">
      <alignment horizontal="right" vertical="center"/>
    </xf>
    <xf numFmtId="38" fontId="3" fillId="0" borderId="2" xfId="1" applyFont="1" applyFill="1" applyBorder="1" applyAlignment="1">
      <alignment horizontal="left" vertical="center"/>
    </xf>
    <xf numFmtId="38" fontId="3" fillId="0" borderId="3" xfId="1" applyFont="1" applyFill="1" applyBorder="1" applyAlignment="1">
      <alignment horizontal="left" vertical="center"/>
    </xf>
    <xf numFmtId="38" fontId="3" fillId="0" borderId="24" xfId="1" applyFont="1" applyFill="1" applyBorder="1" applyAlignment="1">
      <alignment horizontal="left" vertical="center"/>
    </xf>
    <xf numFmtId="38" fontId="3" fillId="0" borderId="15" xfId="1" applyFont="1" applyFill="1" applyBorder="1" applyAlignment="1">
      <alignment horizontal="right" vertical="center"/>
    </xf>
    <xf numFmtId="38" fontId="3" fillId="0" borderId="0" xfId="1" applyFont="1" applyFill="1" applyBorder="1" applyAlignment="1">
      <alignment horizontal="right" vertical="center"/>
    </xf>
    <xf numFmtId="38" fontId="3" fillId="2" borderId="6" xfId="1" applyFont="1" applyFill="1" applyBorder="1" applyAlignment="1" applyProtection="1">
      <alignment horizontal="left" vertical="center"/>
      <protection locked="0"/>
    </xf>
    <xf numFmtId="38" fontId="3" fillId="2" borderId="0" xfId="1" applyFont="1" applyFill="1" applyAlignment="1" applyProtection="1">
      <alignment horizontal="center" vertical="center"/>
      <protection locked="0"/>
    </xf>
    <xf numFmtId="38" fontId="3" fillId="0" borderId="0" xfId="1" applyFont="1" applyFill="1" applyAlignment="1">
      <alignment horizontal="left" vertical="center"/>
    </xf>
    <xf numFmtId="0" fontId="4" fillId="0" borderId="4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 wrapText="1"/>
    </xf>
    <xf numFmtId="0" fontId="9" fillId="0" borderId="60" xfId="0" applyFont="1" applyBorder="1" applyAlignment="1">
      <alignment horizontal="center" vertical="center" wrapText="1"/>
    </xf>
    <xf numFmtId="0" fontId="9" fillId="0" borderId="57" xfId="0" applyFont="1" applyBorder="1" applyAlignment="1">
      <alignment horizontal="center" vertical="center" wrapText="1"/>
    </xf>
    <xf numFmtId="0" fontId="9" fillId="0" borderId="63" xfId="0" applyFont="1" applyBorder="1" applyAlignment="1">
      <alignment horizontal="center" vertical="center" wrapText="1"/>
    </xf>
    <xf numFmtId="0" fontId="8" fillId="0" borderId="56" xfId="0" applyFont="1" applyBorder="1" applyAlignment="1">
      <alignment horizontal="center" vertical="center" wrapText="1"/>
    </xf>
    <xf numFmtId="0" fontId="8" fillId="0" borderId="5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</cellXfs>
  <cellStyles count="5">
    <cellStyle name="桁区切り" xfId="1" builtinId="6"/>
    <cellStyle name="標準" xfId="0" builtinId="0"/>
    <cellStyle name="標準 2" xfId="3"/>
    <cellStyle name="標準 2 3" xfId="4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B1:BA877"/>
  <sheetViews>
    <sheetView view="pageBreakPreview" zoomScaleNormal="100" zoomScaleSheetLayoutView="100" workbookViewId="0">
      <selection activeCell="T26" sqref="T26:U26"/>
    </sheetView>
  </sheetViews>
  <sheetFormatPr defaultRowHeight="13.5"/>
  <cols>
    <col min="1" max="1" width="1.625" style="2" customWidth="1"/>
    <col min="2" max="19" width="2.625" style="2" customWidth="1"/>
    <col min="20" max="20" width="4.625" style="2" customWidth="1"/>
    <col min="21" max="28" width="2.625" style="2" customWidth="1"/>
    <col min="29" max="29" width="4.625" style="2" customWidth="1"/>
    <col min="30" max="33" width="2.625" style="2" customWidth="1"/>
    <col min="34" max="35" width="1.625" style="2" customWidth="1"/>
    <col min="36" max="485" width="2.625" style="2" customWidth="1"/>
    <col min="486" max="16384" width="9" style="2"/>
  </cols>
  <sheetData>
    <row r="1" spans="2:53" ht="18" customHeight="1">
      <c r="B1" s="4" t="s">
        <v>7</v>
      </c>
    </row>
    <row r="2" spans="2:53" ht="18" customHeight="1"/>
    <row r="3" spans="2:53" ht="18" customHeight="1">
      <c r="B3" s="95" t="s">
        <v>37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</row>
    <row r="4" spans="2:53" ht="18" customHeight="1"/>
    <row r="5" spans="2:53" ht="18" customHeight="1">
      <c r="T5" s="6" t="s">
        <v>0</v>
      </c>
      <c r="U5" s="3" t="s">
        <v>11</v>
      </c>
      <c r="V5" s="96" t="s">
        <v>41</v>
      </c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</row>
    <row r="6" spans="2:53">
      <c r="U6" s="3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2:53" ht="18" customHeight="1">
      <c r="T7" s="6" t="s">
        <v>44</v>
      </c>
      <c r="U7" s="3" t="s">
        <v>11</v>
      </c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</row>
    <row r="8" spans="2:53" ht="18" customHeight="1"/>
    <row r="9" spans="2:53" ht="18" customHeight="1" thickBot="1">
      <c r="B9" s="4" t="s">
        <v>1</v>
      </c>
    </row>
    <row r="10" spans="2:53" ht="18" customHeight="1">
      <c r="B10" s="103" t="s">
        <v>14</v>
      </c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5"/>
      <c r="R10" s="106" t="s">
        <v>2</v>
      </c>
      <c r="S10" s="91"/>
      <c r="T10" s="89">
        <v>6</v>
      </c>
      <c r="U10" s="56" t="s">
        <v>6</v>
      </c>
      <c r="V10" s="90">
        <v>4</v>
      </c>
      <c r="W10" s="90"/>
      <c r="X10" s="56" t="s">
        <v>3</v>
      </c>
      <c r="Y10" s="91" t="s">
        <v>4</v>
      </c>
      <c r="Z10" s="91"/>
      <c r="AA10" s="91" t="s">
        <v>2</v>
      </c>
      <c r="AB10" s="91"/>
      <c r="AC10" s="56">
        <f>T10+1</f>
        <v>7</v>
      </c>
      <c r="AD10" s="56" t="s">
        <v>6</v>
      </c>
      <c r="AE10" s="90">
        <v>3</v>
      </c>
      <c r="AF10" s="90"/>
      <c r="AG10" s="37" t="s">
        <v>3</v>
      </c>
    </row>
    <row r="11" spans="2:53" ht="35.1" customHeight="1" thickBot="1">
      <c r="B11" s="94" t="str">
        <f>"②　補助基準額（令和"&amp;T10&amp;"年度）"</f>
        <v>②　補助基準額（令和6年度）</v>
      </c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3"/>
      <c r="R11" s="101">
        <f>'別紙様式１－２　賃金改善内訳'!N38</f>
        <v>0</v>
      </c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92" t="s">
        <v>24</v>
      </c>
      <c r="AF11" s="92"/>
      <c r="AG11" s="93"/>
    </row>
    <row r="12" spans="2:53" ht="18" customHeight="1"/>
    <row r="13" spans="2:53" ht="18" customHeight="1" thickBot="1">
      <c r="B13" s="4" t="s">
        <v>8</v>
      </c>
    </row>
    <row r="14" spans="2:53" ht="18" customHeight="1">
      <c r="B14" s="113" t="str">
        <f>"令和"&amp;T10&amp;"年度"</f>
        <v>令和6年度</v>
      </c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5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</row>
    <row r="15" spans="2:53" ht="35.1" customHeight="1" thickBot="1">
      <c r="B15" s="58"/>
      <c r="C15" s="108" t="s">
        <v>42</v>
      </c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10"/>
      <c r="R15" s="111">
        <f>'別紙様式１－２　賃金改善内訳'!O38</f>
        <v>0</v>
      </c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09" t="s">
        <v>5</v>
      </c>
      <c r="AF15" s="109"/>
      <c r="AG15" s="110"/>
      <c r="AL15" s="60"/>
      <c r="AM15" s="107"/>
      <c r="AN15" s="107"/>
      <c r="AO15" s="107"/>
      <c r="AP15" s="107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</row>
    <row r="16" spans="2:53" ht="18" customHeight="1">
      <c r="B16" s="116" t="s">
        <v>67</v>
      </c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8"/>
      <c r="R16" s="122" t="s">
        <v>39</v>
      </c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4"/>
    </row>
    <row r="17" spans="2:34" ht="18" customHeight="1" thickBot="1">
      <c r="B17" s="119"/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1"/>
      <c r="R17" s="125"/>
      <c r="S17" s="126"/>
      <c r="T17" s="126"/>
      <c r="U17" s="126"/>
      <c r="V17" s="126"/>
      <c r="W17" s="126"/>
      <c r="X17" s="126"/>
      <c r="Y17" s="126"/>
      <c r="Z17" s="126"/>
      <c r="AA17" s="126"/>
      <c r="AB17" s="126"/>
      <c r="AC17" s="126"/>
      <c r="AD17" s="126"/>
      <c r="AE17" s="126"/>
      <c r="AF17" s="126"/>
      <c r="AG17" s="127"/>
    </row>
    <row r="18" spans="2:34" ht="18" customHeight="1">
      <c r="B18" s="116" t="s">
        <v>69</v>
      </c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22" t="s">
        <v>40</v>
      </c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4"/>
    </row>
    <row r="19" spans="2:34" ht="18" customHeight="1" thickBot="1">
      <c r="B19" s="119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5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7"/>
    </row>
    <row r="20" spans="2:34">
      <c r="B20" s="88" t="s">
        <v>62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</row>
    <row r="21" spans="2:34">
      <c r="B21" s="88" t="s">
        <v>63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</row>
    <row r="22" spans="2:34">
      <c r="B22" s="88" t="s">
        <v>64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</row>
    <row r="23" spans="2:34" ht="18" customHeight="1"/>
    <row r="24" spans="2:34" ht="18" customHeight="1">
      <c r="B24" s="2" t="s">
        <v>9</v>
      </c>
    </row>
    <row r="25" spans="2:34" ht="18" customHeight="1"/>
    <row r="26" spans="2:34">
      <c r="R26" s="98" t="s">
        <v>2</v>
      </c>
      <c r="S26" s="98"/>
      <c r="T26" s="100"/>
      <c r="U26" s="100"/>
      <c r="V26" s="98" t="s">
        <v>6</v>
      </c>
      <c r="W26" s="98"/>
      <c r="X26" s="100"/>
      <c r="Y26" s="100"/>
      <c r="Z26" s="98" t="s">
        <v>3</v>
      </c>
      <c r="AA26" s="98"/>
      <c r="AB26" s="100"/>
      <c r="AC26" s="100"/>
      <c r="AD26" s="98" t="s">
        <v>10</v>
      </c>
      <c r="AE26" s="98"/>
    </row>
    <row r="27" spans="2:34" ht="18" customHeight="1"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</row>
    <row r="28" spans="2:34" ht="18.75" customHeight="1">
      <c r="L28" s="5"/>
      <c r="M28" s="128" t="s">
        <v>73</v>
      </c>
      <c r="N28" s="128"/>
      <c r="O28" s="128"/>
      <c r="P28" s="128"/>
      <c r="Q28" s="128"/>
      <c r="R28" s="128"/>
      <c r="S28" s="128"/>
      <c r="T28" s="128"/>
      <c r="U28" s="5" t="s">
        <v>11</v>
      </c>
      <c r="V28" s="128" t="str">
        <f>IF(V7="","",V7)</f>
        <v/>
      </c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</row>
    <row r="29" spans="2:34" ht="18" customHeight="1">
      <c r="L29" s="5"/>
      <c r="M29" s="128" t="s">
        <v>74</v>
      </c>
      <c r="N29" s="128"/>
      <c r="O29" s="128"/>
      <c r="P29" s="128"/>
      <c r="Q29" s="128"/>
      <c r="R29" s="128"/>
      <c r="S29" s="5" t="s">
        <v>11</v>
      </c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</row>
    <row r="30" spans="2:34" ht="18" customHeight="1">
      <c r="R30" s="99" t="s">
        <v>12</v>
      </c>
      <c r="S30" s="99"/>
      <c r="T30" s="99"/>
      <c r="U30" s="99"/>
      <c r="V30" s="99"/>
      <c r="W30" s="99"/>
      <c r="X30" s="99"/>
      <c r="Y30" s="99"/>
      <c r="Z30" s="2" t="s">
        <v>11</v>
      </c>
      <c r="AA30" s="97"/>
      <c r="AB30" s="97"/>
      <c r="AC30" s="97"/>
      <c r="AD30" s="97"/>
      <c r="AE30" s="97"/>
      <c r="AF30" s="97"/>
      <c r="AG30" s="97"/>
    </row>
    <row r="32" spans="2:34" ht="18" customHeight="1"/>
    <row r="34" spans="2:36" s="8" customFormat="1" ht="18" customHeight="1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</row>
    <row r="35" spans="2:36" ht="12.95" customHeight="1"/>
    <row r="36" spans="2:36" ht="18" customHeight="1"/>
    <row r="37" spans="2:36" ht="12.95" customHeight="1"/>
    <row r="38" spans="2:36" ht="18" customHeight="1"/>
    <row r="39" spans="2:36" ht="9" customHeight="1">
      <c r="AE39" s="44"/>
      <c r="AF39" s="44"/>
      <c r="AG39" s="44"/>
      <c r="AH39" s="44"/>
      <c r="AI39" s="44"/>
      <c r="AJ39" s="44"/>
    </row>
    <row r="40" spans="2:36" ht="18" customHeight="1">
      <c r="AE40" s="44"/>
      <c r="AF40" s="44"/>
      <c r="AG40" s="44"/>
      <c r="AH40" s="45"/>
      <c r="AI40" s="44"/>
      <c r="AJ40" s="44"/>
    </row>
    <row r="41" spans="2:36" ht="9" customHeight="1">
      <c r="AE41" s="44"/>
      <c r="AF41" s="44"/>
      <c r="AG41" s="44"/>
      <c r="AH41" s="10"/>
      <c r="AI41" s="44"/>
      <c r="AJ41" s="44"/>
    </row>
    <row r="42" spans="2:36" ht="18" customHeight="1">
      <c r="AE42" s="44"/>
      <c r="AF42" s="44"/>
      <c r="AG42" s="44"/>
      <c r="AH42" s="10"/>
      <c r="AI42" s="44"/>
      <c r="AJ42" s="44"/>
    </row>
    <row r="43" spans="2:36" ht="18" customHeight="1">
      <c r="AE43" s="44"/>
      <c r="AF43" s="44"/>
      <c r="AG43" s="44"/>
      <c r="AH43" s="44"/>
      <c r="AI43" s="44"/>
      <c r="AJ43" s="44"/>
    </row>
    <row r="44" spans="2:36" ht="18" customHeight="1"/>
    <row r="45" spans="2:36" ht="18" customHeight="1"/>
    <row r="46" spans="2:36" ht="18" customHeight="1"/>
    <row r="47" spans="2:36" ht="18" customHeight="1"/>
    <row r="48" spans="2:36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/>
    <row r="399" ht="18" customHeight="1"/>
    <row r="400" ht="18" customHeight="1"/>
    <row r="401" ht="18" customHeight="1"/>
    <row r="402" ht="18" customHeight="1"/>
    <row r="403" ht="18" customHeight="1"/>
    <row r="404" ht="18" customHeight="1"/>
    <row r="405" ht="18" customHeight="1"/>
    <row r="406" ht="18" customHeight="1"/>
    <row r="407" ht="18" customHeight="1"/>
    <row r="408" ht="18" customHeight="1"/>
    <row r="409" ht="18" customHeight="1"/>
    <row r="410" ht="18" customHeight="1"/>
    <row r="411" ht="18" customHeight="1"/>
    <row r="412" ht="18" customHeight="1"/>
    <row r="413" ht="18" customHeight="1"/>
    <row r="414" ht="18" customHeight="1"/>
    <row r="415" ht="18" customHeight="1"/>
    <row r="416" ht="18" customHeight="1"/>
    <row r="417" ht="18" customHeight="1"/>
    <row r="418" ht="18" customHeight="1"/>
    <row r="419" ht="18" customHeight="1"/>
    <row r="420" ht="18" customHeight="1"/>
    <row r="421" ht="18" customHeight="1"/>
    <row r="422" ht="18" customHeight="1"/>
    <row r="423" ht="18" customHeight="1"/>
    <row r="424" ht="18" customHeight="1"/>
    <row r="425" ht="18" customHeight="1"/>
    <row r="426" ht="18" customHeight="1"/>
    <row r="427" ht="18" customHeight="1"/>
    <row r="428" ht="18" customHeight="1"/>
    <row r="429" ht="18" customHeight="1"/>
    <row r="430" ht="18" customHeight="1"/>
    <row r="431" ht="18" customHeight="1"/>
    <row r="432" ht="18" customHeight="1"/>
    <row r="433" ht="18" customHeight="1"/>
    <row r="434" ht="18" customHeight="1"/>
    <row r="435" ht="18" customHeight="1"/>
    <row r="436" ht="18" customHeight="1"/>
    <row r="437" ht="18" customHeight="1"/>
    <row r="438" ht="18" customHeight="1"/>
    <row r="439" ht="18" customHeight="1"/>
    <row r="440" ht="18" customHeight="1"/>
    <row r="441" ht="18" customHeight="1"/>
    <row r="442" ht="18" customHeight="1"/>
    <row r="443" ht="18" customHeight="1"/>
    <row r="444" ht="18" customHeight="1"/>
    <row r="445" ht="18" customHeight="1"/>
    <row r="446" ht="18" customHeight="1"/>
    <row r="447" ht="18" customHeight="1"/>
    <row r="448" ht="18" customHeight="1"/>
    <row r="449" ht="18" customHeight="1"/>
    <row r="450" ht="18" customHeight="1"/>
    <row r="451" ht="18" customHeight="1"/>
    <row r="452" ht="18" customHeight="1"/>
    <row r="453" ht="18" customHeight="1"/>
    <row r="454" ht="18" customHeight="1"/>
    <row r="455" ht="18" customHeight="1"/>
    <row r="456" ht="18" customHeight="1"/>
    <row r="457" ht="18" customHeight="1"/>
    <row r="458" ht="18" customHeight="1"/>
    <row r="459" ht="18" customHeight="1"/>
    <row r="460" ht="18" customHeight="1"/>
    <row r="461" ht="18" customHeight="1"/>
    <row r="462" ht="18" customHeight="1"/>
    <row r="463" ht="18" customHeight="1"/>
    <row r="464" ht="18" customHeight="1"/>
    <row r="465" ht="18" customHeight="1"/>
    <row r="466" ht="18" customHeight="1"/>
    <row r="467" ht="18" customHeight="1"/>
    <row r="468" ht="18" customHeight="1"/>
    <row r="469" ht="18" customHeight="1"/>
    <row r="470" ht="18" customHeight="1"/>
    <row r="471" ht="18" customHeight="1"/>
    <row r="472" ht="18" customHeight="1"/>
    <row r="473" ht="18" customHeight="1"/>
    <row r="474" ht="18" customHeight="1"/>
    <row r="475" ht="18" customHeight="1"/>
    <row r="476" ht="18" customHeight="1"/>
    <row r="477" ht="18" customHeight="1"/>
    <row r="478" ht="18" customHeight="1"/>
    <row r="479" ht="18" customHeight="1"/>
    <row r="480" ht="18" customHeight="1"/>
    <row r="481" ht="18" customHeight="1"/>
    <row r="482" ht="18" customHeight="1"/>
    <row r="483" ht="18" customHeight="1"/>
    <row r="484" ht="18" customHeight="1"/>
    <row r="485" ht="18" customHeight="1"/>
    <row r="486" ht="18" customHeight="1"/>
    <row r="487" ht="18" customHeight="1"/>
    <row r="488" ht="18" customHeight="1"/>
    <row r="489" ht="18" customHeight="1"/>
    <row r="490" ht="18" customHeight="1"/>
    <row r="491" ht="18" customHeight="1"/>
    <row r="492" ht="18" customHeight="1"/>
    <row r="493" ht="18" customHeight="1"/>
    <row r="494" ht="18" customHeight="1"/>
    <row r="495" ht="18" customHeight="1"/>
    <row r="496" ht="18" customHeight="1"/>
    <row r="497" ht="18" customHeight="1"/>
    <row r="498" ht="18" customHeight="1"/>
    <row r="499" ht="18" customHeight="1"/>
    <row r="500" ht="18" customHeight="1"/>
    <row r="501" ht="18" customHeight="1"/>
    <row r="502" ht="18" customHeight="1"/>
    <row r="503" ht="18" customHeight="1"/>
    <row r="504" ht="18" customHeight="1"/>
    <row r="505" ht="18" customHeight="1"/>
    <row r="506" ht="18" customHeight="1"/>
    <row r="507" ht="18" customHeight="1"/>
    <row r="508" ht="18" customHeight="1"/>
    <row r="509" ht="18" customHeight="1"/>
    <row r="510" ht="18" customHeight="1"/>
    <row r="511" ht="18" customHeight="1"/>
    <row r="512" ht="18" customHeight="1"/>
    <row r="513" ht="18" customHeight="1"/>
    <row r="514" ht="18" customHeight="1"/>
    <row r="515" ht="18" customHeight="1"/>
    <row r="516" ht="18" customHeight="1"/>
    <row r="517" ht="18" customHeight="1"/>
    <row r="518" ht="18" customHeight="1"/>
    <row r="519" ht="18" customHeight="1"/>
    <row r="520" ht="18" customHeight="1"/>
    <row r="521" ht="18" customHeight="1"/>
    <row r="522" ht="18" customHeight="1"/>
    <row r="523" ht="18" customHeight="1"/>
    <row r="524" ht="18" customHeight="1"/>
    <row r="525" ht="18" customHeight="1"/>
    <row r="526" ht="18" customHeight="1"/>
    <row r="527" ht="18" customHeight="1"/>
    <row r="528" ht="18" customHeight="1"/>
    <row r="529" ht="18" customHeight="1"/>
    <row r="530" ht="18" customHeight="1"/>
    <row r="531" ht="18" customHeight="1"/>
    <row r="532" ht="18" customHeight="1"/>
    <row r="533" ht="18" customHeight="1"/>
    <row r="534" ht="18" customHeight="1"/>
    <row r="535" ht="18" customHeight="1"/>
    <row r="536" ht="18" customHeight="1"/>
    <row r="537" ht="18" customHeight="1"/>
    <row r="538" ht="18" customHeight="1"/>
    <row r="539" ht="18" customHeight="1"/>
    <row r="540" ht="18" customHeight="1"/>
    <row r="541" ht="18" customHeight="1"/>
    <row r="542" ht="18" customHeight="1"/>
    <row r="543" ht="18" customHeight="1"/>
    <row r="544" ht="18" customHeight="1"/>
    <row r="545" ht="18" customHeight="1"/>
    <row r="546" ht="18" customHeight="1"/>
    <row r="547" ht="18" customHeight="1"/>
    <row r="548" ht="18" customHeight="1"/>
    <row r="549" ht="18" customHeight="1"/>
    <row r="550" ht="18" customHeight="1"/>
    <row r="551" ht="18" customHeight="1"/>
    <row r="552" ht="18" customHeight="1"/>
    <row r="553" ht="18" customHeight="1"/>
    <row r="554" ht="18" customHeight="1"/>
    <row r="555" ht="18" customHeight="1"/>
    <row r="556" ht="18" customHeight="1"/>
    <row r="557" ht="18" customHeight="1"/>
    <row r="558" ht="18" customHeight="1"/>
    <row r="559" ht="18" customHeight="1"/>
    <row r="560" ht="18" customHeight="1"/>
    <row r="561" ht="18" customHeight="1"/>
    <row r="562" ht="18" customHeight="1"/>
    <row r="563" ht="18" customHeight="1"/>
    <row r="564" ht="18" customHeight="1"/>
    <row r="565" ht="18" customHeight="1"/>
    <row r="566" ht="18" customHeight="1"/>
    <row r="567" ht="18" customHeight="1"/>
    <row r="568" ht="18" customHeight="1"/>
    <row r="569" ht="18" customHeight="1"/>
    <row r="570" ht="18" customHeight="1"/>
    <row r="571" ht="18" customHeight="1"/>
    <row r="572" ht="18" customHeight="1"/>
    <row r="573" ht="18" customHeight="1"/>
    <row r="574" ht="18" customHeight="1"/>
    <row r="575" ht="18" customHeight="1"/>
    <row r="576" ht="18" customHeight="1"/>
    <row r="577" ht="18" customHeight="1"/>
    <row r="578" ht="18" customHeight="1"/>
    <row r="579" ht="18" customHeight="1"/>
    <row r="580" ht="18" customHeight="1"/>
    <row r="581" ht="18" customHeight="1"/>
    <row r="582" ht="18" customHeight="1"/>
    <row r="583" ht="18" customHeight="1"/>
    <row r="584" ht="18" customHeight="1"/>
    <row r="585" ht="18" customHeight="1"/>
    <row r="586" ht="18" customHeight="1"/>
    <row r="587" ht="18" customHeight="1"/>
    <row r="588" ht="18" customHeight="1"/>
    <row r="589" ht="18" customHeight="1"/>
    <row r="590" ht="18" customHeight="1"/>
    <row r="591" ht="18" customHeight="1"/>
    <row r="592" ht="18" customHeight="1"/>
    <row r="593" ht="18" customHeight="1"/>
    <row r="594" ht="18" customHeight="1"/>
    <row r="595" ht="18" customHeight="1"/>
    <row r="596" ht="18" customHeight="1"/>
    <row r="597" ht="18" customHeight="1"/>
    <row r="598" ht="18" customHeight="1"/>
    <row r="599" ht="18" customHeight="1"/>
    <row r="600" ht="18" customHeight="1"/>
    <row r="601" ht="18" customHeight="1"/>
    <row r="602" ht="18" customHeight="1"/>
    <row r="603" ht="18" customHeight="1"/>
    <row r="604" ht="18" customHeight="1"/>
    <row r="605" ht="18" customHeight="1"/>
    <row r="606" ht="18" customHeight="1"/>
    <row r="607" ht="18" customHeight="1"/>
    <row r="608" ht="18" customHeight="1"/>
    <row r="609" ht="18" customHeight="1"/>
    <row r="610" ht="18" customHeight="1"/>
    <row r="611" ht="18" customHeight="1"/>
    <row r="612" ht="18" customHeight="1"/>
    <row r="613" ht="18" customHeight="1"/>
    <row r="614" ht="18" customHeight="1"/>
    <row r="615" ht="18" customHeight="1"/>
    <row r="616" ht="18" customHeight="1"/>
    <row r="617" ht="18" customHeight="1"/>
    <row r="618" ht="18" customHeight="1"/>
    <row r="619" ht="18" customHeight="1"/>
    <row r="620" ht="18" customHeight="1"/>
    <row r="621" ht="18" customHeight="1"/>
    <row r="622" ht="18" customHeight="1"/>
    <row r="623" ht="18" customHeight="1"/>
    <row r="624" ht="18" customHeight="1"/>
    <row r="625" ht="18" customHeight="1"/>
    <row r="626" ht="18" customHeight="1"/>
    <row r="627" ht="18" customHeight="1"/>
    <row r="628" ht="18" customHeight="1"/>
    <row r="629" ht="18" customHeight="1"/>
    <row r="630" ht="18" customHeight="1"/>
    <row r="631" ht="18" customHeight="1"/>
    <row r="632" ht="18" customHeight="1"/>
    <row r="633" ht="18" customHeight="1"/>
    <row r="634" ht="18" customHeight="1"/>
    <row r="635" ht="18" customHeight="1"/>
    <row r="636" ht="18" customHeight="1"/>
    <row r="637" ht="18" customHeight="1"/>
    <row r="638" ht="18" customHeight="1"/>
    <row r="639" ht="18" customHeight="1"/>
    <row r="640" ht="18" customHeight="1"/>
    <row r="641" ht="18" customHeight="1"/>
    <row r="642" ht="18" customHeight="1"/>
    <row r="643" ht="18" customHeight="1"/>
    <row r="644" ht="18" customHeight="1"/>
    <row r="645" ht="18" customHeight="1"/>
    <row r="646" ht="18" customHeight="1"/>
    <row r="647" ht="18" customHeight="1"/>
    <row r="648" ht="18" customHeight="1"/>
    <row r="649" ht="18" customHeight="1"/>
    <row r="650" ht="18" customHeight="1"/>
    <row r="651" ht="18" customHeight="1"/>
    <row r="652" ht="18" customHeight="1"/>
    <row r="653" ht="18" customHeight="1"/>
    <row r="654" ht="18" customHeight="1"/>
    <row r="655" ht="18" customHeight="1"/>
    <row r="656" ht="18" customHeight="1"/>
    <row r="657" ht="18" customHeight="1"/>
    <row r="658" ht="18" customHeight="1"/>
    <row r="659" ht="18" customHeight="1"/>
    <row r="660" ht="18" customHeight="1"/>
    <row r="661" ht="18" customHeight="1"/>
    <row r="662" ht="18" customHeight="1"/>
    <row r="663" ht="18" customHeight="1"/>
    <row r="664" ht="18" customHeight="1"/>
    <row r="665" ht="18" customHeight="1"/>
    <row r="666" ht="18" customHeight="1"/>
    <row r="667" ht="18" customHeight="1"/>
    <row r="668" ht="18" customHeight="1"/>
    <row r="669" ht="18" customHeight="1"/>
    <row r="670" ht="18" customHeight="1"/>
    <row r="671" ht="18" customHeight="1"/>
    <row r="672" ht="18" customHeight="1"/>
    <row r="673" ht="18" customHeight="1"/>
    <row r="674" ht="18" customHeight="1"/>
    <row r="675" ht="18" customHeight="1"/>
    <row r="676" ht="18" customHeight="1"/>
    <row r="677" ht="18" customHeight="1"/>
    <row r="678" ht="18" customHeight="1"/>
    <row r="679" ht="18" customHeight="1"/>
    <row r="680" ht="18" customHeight="1"/>
    <row r="681" ht="18" customHeight="1"/>
    <row r="682" ht="18" customHeight="1"/>
    <row r="683" ht="18" customHeight="1"/>
    <row r="684" ht="18" customHeight="1"/>
    <row r="685" ht="18" customHeight="1"/>
    <row r="686" ht="18" customHeight="1"/>
    <row r="687" ht="18" customHeight="1"/>
    <row r="688" ht="18" customHeight="1"/>
    <row r="689" ht="18" customHeight="1"/>
    <row r="690" ht="18" customHeight="1"/>
    <row r="691" ht="18" customHeight="1"/>
    <row r="692" ht="18" customHeight="1"/>
    <row r="693" ht="18" customHeight="1"/>
    <row r="694" ht="18" customHeight="1"/>
    <row r="695" ht="18" customHeight="1"/>
    <row r="696" ht="18" customHeight="1"/>
    <row r="697" ht="18" customHeight="1"/>
    <row r="698" ht="18" customHeight="1"/>
    <row r="699" ht="18" customHeight="1"/>
    <row r="700" ht="18" customHeight="1"/>
    <row r="701" ht="18" customHeight="1"/>
    <row r="702" ht="18" customHeight="1"/>
    <row r="703" ht="18" customHeight="1"/>
    <row r="704" ht="18" customHeight="1"/>
    <row r="705" ht="18" customHeight="1"/>
    <row r="706" ht="18" customHeight="1"/>
    <row r="707" ht="18" customHeight="1"/>
    <row r="708" ht="18" customHeight="1"/>
    <row r="709" ht="18" customHeight="1"/>
    <row r="710" ht="18" customHeight="1"/>
    <row r="711" ht="18" customHeight="1"/>
    <row r="712" ht="18" customHeight="1"/>
    <row r="713" ht="18" customHeight="1"/>
    <row r="714" ht="18" customHeight="1"/>
    <row r="715" ht="18" customHeight="1"/>
    <row r="716" ht="18" customHeight="1"/>
    <row r="717" ht="18" customHeight="1"/>
    <row r="718" ht="18" customHeight="1"/>
    <row r="719" ht="18" customHeight="1"/>
    <row r="720" ht="18" customHeight="1"/>
    <row r="721" ht="18" customHeight="1"/>
    <row r="722" ht="18" customHeight="1"/>
    <row r="723" ht="18" customHeight="1"/>
    <row r="724" ht="18" customHeight="1"/>
    <row r="725" ht="18" customHeight="1"/>
    <row r="726" ht="18" customHeight="1"/>
    <row r="727" ht="18" customHeight="1"/>
    <row r="728" ht="18" customHeight="1"/>
    <row r="729" ht="18" customHeight="1"/>
    <row r="730" ht="18" customHeight="1"/>
    <row r="731" ht="18" customHeight="1"/>
    <row r="732" ht="18" customHeight="1"/>
    <row r="733" ht="18" customHeight="1"/>
    <row r="734" ht="18" customHeight="1"/>
    <row r="735" ht="18" customHeight="1"/>
    <row r="736" ht="18" customHeight="1"/>
    <row r="737" ht="18" customHeight="1"/>
    <row r="738" ht="18" customHeight="1"/>
    <row r="739" ht="18" customHeight="1"/>
    <row r="740" ht="18" customHeight="1"/>
    <row r="741" ht="18" customHeight="1"/>
    <row r="742" ht="18" customHeight="1"/>
    <row r="743" ht="18" customHeight="1"/>
    <row r="744" ht="18" customHeight="1"/>
    <row r="745" ht="18" customHeight="1"/>
    <row r="746" ht="18" customHeight="1"/>
    <row r="747" ht="18" customHeight="1"/>
    <row r="748" ht="18" customHeight="1"/>
    <row r="749" ht="18" customHeight="1"/>
    <row r="750" ht="18" customHeight="1"/>
    <row r="751" ht="18" customHeight="1"/>
    <row r="752" ht="18" customHeight="1"/>
    <row r="753" ht="18" customHeight="1"/>
    <row r="754" ht="18" customHeight="1"/>
    <row r="755" ht="18" customHeight="1"/>
    <row r="756" ht="18" customHeight="1"/>
    <row r="757" ht="18" customHeight="1"/>
    <row r="758" ht="18" customHeight="1"/>
    <row r="759" ht="18" customHeight="1"/>
    <row r="760" ht="18" customHeight="1"/>
    <row r="761" ht="18" customHeight="1"/>
    <row r="762" ht="18" customHeight="1"/>
    <row r="763" ht="18" customHeight="1"/>
    <row r="764" ht="18" customHeight="1"/>
    <row r="765" ht="18" customHeight="1"/>
    <row r="766" ht="18" customHeight="1"/>
    <row r="767" ht="18" customHeight="1"/>
    <row r="768" ht="18" customHeight="1"/>
    <row r="769" ht="18" customHeight="1"/>
    <row r="770" ht="18" customHeight="1"/>
    <row r="771" ht="18" customHeight="1"/>
    <row r="772" ht="18" customHeight="1"/>
    <row r="773" ht="18" customHeight="1"/>
    <row r="774" ht="18" customHeight="1"/>
    <row r="775" ht="18" customHeight="1"/>
    <row r="776" ht="18" customHeight="1"/>
    <row r="777" ht="18" customHeight="1"/>
    <row r="778" ht="18" customHeight="1"/>
    <row r="779" ht="18" customHeight="1"/>
    <row r="780" ht="18" customHeight="1"/>
    <row r="781" ht="18" customHeight="1"/>
    <row r="782" ht="18" customHeight="1"/>
    <row r="783" ht="18" customHeight="1"/>
    <row r="784" ht="18" customHeight="1"/>
    <row r="785" ht="18" customHeight="1"/>
    <row r="786" ht="18" customHeight="1"/>
    <row r="787" ht="18" customHeight="1"/>
    <row r="788" ht="18" customHeight="1"/>
    <row r="789" ht="18" customHeight="1"/>
    <row r="790" ht="18" customHeight="1"/>
    <row r="791" ht="18" customHeight="1"/>
    <row r="792" ht="18" customHeight="1"/>
    <row r="793" ht="18" customHeight="1"/>
    <row r="794" ht="18" customHeight="1"/>
    <row r="795" ht="18" customHeight="1"/>
    <row r="796" ht="18" customHeight="1"/>
    <row r="797" ht="18" customHeight="1"/>
    <row r="798" ht="18" customHeight="1"/>
    <row r="799" ht="18" customHeight="1"/>
    <row r="800" ht="18" customHeight="1"/>
    <row r="801" ht="18" customHeight="1"/>
    <row r="802" ht="18" customHeight="1"/>
    <row r="803" ht="18" customHeight="1"/>
    <row r="804" ht="18" customHeight="1"/>
    <row r="805" ht="18" customHeight="1"/>
    <row r="806" ht="18" customHeight="1"/>
    <row r="807" ht="18" customHeight="1"/>
    <row r="808" ht="18" customHeight="1"/>
    <row r="809" ht="18" customHeight="1"/>
    <row r="810" ht="18" customHeight="1"/>
    <row r="811" ht="18" customHeight="1"/>
    <row r="812" ht="18" customHeight="1"/>
    <row r="813" ht="18" customHeight="1"/>
    <row r="814" ht="18" customHeight="1"/>
    <row r="815" ht="18" customHeight="1"/>
    <row r="816" ht="18" customHeight="1"/>
    <row r="817" ht="18" customHeight="1"/>
    <row r="818" ht="18" customHeight="1"/>
    <row r="819" ht="18" customHeight="1"/>
    <row r="820" ht="18" customHeight="1"/>
    <row r="821" ht="18" customHeight="1"/>
    <row r="822" ht="18" customHeight="1"/>
    <row r="823" ht="18" customHeight="1"/>
    <row r="824" ht="18" customHeight="1"/>
    <row r="825" ht="18" customHeight="1"/>
    <row r="826" ht="18" customHeight="1"/>
    <row r="827" ht="18" customHeight="1"/>
    <row r="828" ht="18" customHeight="1"/>
    <row r="829" ht="18" customHeight="1"/>
    <row r="830" ht="18" customHeight="1"/>
    <row r="831" ht="18" customHeight="1"/>
    <row r="832" ht="18" customHeight="1"/>
    <row r="833" ht="18" customHeight="1"/>
    <row r="834" ht="18" customHeight="1"/>
    <row r="835" ht="18" customHeight="1"/>
    <row r="836" ht="18" customHeight="1"/>
    <row r="837" ht="18" customHeight="1"/>
    <row r="838" ht="18" customHeight="1"/>
    <row r="839" ht="18" customHeight="1"/>
    <row r="840" ht="18" customHeight="1"/>
    <row r="841" ht="18" customHeight="1"/>
    <row r="842" ht="18" customHeight="1"/>
    <row r="843" ht="18" customHeight="1"/>
    <row r="844" ht="18" customHeight="1"/>
    <row r="845" ht="18" customHeight="1"/>
    <row r="846" ht="18" customHeight="1"/>
    <row r="847" ht="18" customHeight="1"/>
    <row r="848" ht="18" customHeight="1"/>
    <row r="849" ht="18" customHeight="1"/>
    <row r="850" ht="18" customHeight="1"/>
    <row r="851" ht="18" customHeight="1"/>
    <row r="852" ht="18" customHeight="1"/>
    <row r="853" ht="18" customHeight="1"/>
    <row r="854" ht="18" customHeight="1"/>
    <row r="855" ht="18" customHeight="1"/>
    <row r="856" ht="18" customHeight="1"/>
    <row r="857" ht="18" customHeight="1"/>
    <row r="858" ht="18" customHeight="1"/>
    <row r="859" ht="18" customHeight="1"/>
    <row r="860" ht="18" customHeight="1"/>
    <row r="861" ht="18" customHeight="1"/>
    <row r="862" ht="18" customHeight="1"/>
    <row r="863" ht="18" customHeight="1"/>
    <row r="864" ht="18" customHeight="1"/>
    <row r="865" ht="18" customHeight="1"/>
    <row r="866" ht="18" customHeight="1"/>
    <row r="867" ht="18" customHeight="1"/>
    <row r="868" ht="18" customHeight="1"/>
    <row r="869" ht="18" customHeight="1"/>
    <row r="870" ht="18" customHeight="1"/>
    <row r="871" ht="18" customHeight="1"/>
    <row r="872" ht="18" customHeight="1"/>
    <row r="873" ht="18" customHeight="1"/>
    <row r="874" ht="18" customHeight="1"/>
    <row r="875" ht="18" customHeight="1"/>
    <row r="876" ht="18" customHeight="1"/>
    <row r="877" ht="18" customHeight="1"/>
  </sheetData>
  <sheetProtection password="DA2D" sheet="1" selectLockedCells="1"/>
  <mergeCells count="34">
    <mergeCell ref="B16:Q17"/>
    <mergeCell ref="R16:AG17"/>
    <mergeCell ref="B18:Q19"/>
    <mergeCell ref="R18:AG19"/>
    <mergeCell ref="M28:T28"/>
    <mergeCell ref="V28:AH28"/>
    <mergeCell ref="AM15:AP15"/>
    <mergeCell ref="C15:Q15"/>
    <mergeCell ref="R15:AD15"/>
    <mergeCell ref="AE15:AG15"/>
    <mergeCell ref="B14:AG14"/>
    <mergeCell ref="R26:S26"/>
    <mergeCell ref="R30:Y30"/>
    <mergeCell ref="AD26:AE26"/>
    <mergeCell ref="AB26:AC26"/>
    <mergeCell ref="Z26:AA26"/>
    <mergeCell ref="X26:Y26"/>
    <mergeCell ref="V26:W26"/>
    <mergeCell ref="T26:U26"/>
    <mergeCell ref="AA30:AG30"/>
    <mergeCell ref="T29:AG29"/>
    <mergeCell ref="M29:R29"/>
    <mergeCell ref="V10:W10"/>
    <mergeCell ref="Y10:Z10"/>
    <mergeCell ref="AE11:AG11"/>
    <mergeCell ref="B11:Q11"/>
    <mergeCell ref="B3:AG3"/>
    <mergeCell ref="V5:AH5"/>
    <mergeCell ref="V7:AH7"/>
    <mergeCell ref="R11:AD11"/>
    <mergeCell ref="AA10:AB10"/>
    <mergeCell ref="AE10:AF10"/>
    <mergeCell ref="B10:Q10"/>
    <mergeCell ref="R10:S10"/>
  </mergeCells>
  <phoneticPr fontId="1"/>
  <dataValidations count="2">
    <dataValidation type="list" allowBlank="1" showInputMessage="1" showErrorMessage="1" sqref="R18:AG22">
      <formula1>"継続する,継続しない"</formula1>
    </dataValidation>
    <dataValidation type="list" allowBlank="1" showInputMessage="1" showErrorMessage="1" sqref="R16:AG17">
      <formula1>"周知している,周知していない"</formula1>
    </dataValidation>
  </dataValidations>
  <printOptions horizontalCentered="1"/>
  <pageMargins left="0.23622047244094491" right="0.23622047244094491" top="0.43307086614173229" bottom="0.43307086614173229" header="0.31496062992125984" footer="0.31496062992125984"/>
  <pageSetup paperSize="9" scale="88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R1843"/>
  <sheetViews>
    <sheetView view="pageBreakPreview" zoomScale="70" zoomScaleNormal="100" zoomScaleSheetLayoutView="70" workbookViewId="0">
      <selection activeCell="C13" sqref="C13:E13"/>
    </sheetView>
  </sheetViews>
  <sheetFormatPr defaultRowHeight="13.5"/>
  <cols>
    <col min="1" max="1" width="2.125" style="1" customWidth="1"/>
    <col min="2" max="2" width="5.125" style="1" customWidth="1"/>
    <col min="3" max="4" width="3.625" style="1" customWidth="1"/>
    <col min="5" max="5" width="10.125" style="1" customWidth="1"/>
    <col min="6" max="7" width="15.625" style="1" customWidth="1"/>
    <col min="8" max="8" width="13.625" style="1" customWidth="1"/>
    <col min="9" max="9" width="9.375" style="1" customWidth="1"/>
    <col min="10" max="10" width="11.875" style="1" customWidth="1"/>
    <col min="11" max="11" width="15.625" style="1" customWidth="1"/>
    <col min="12" max="12" width="13.5" style="1" bestFit="1" customWidth="1"/>
    <col min="13" max="13" width="10.875" style="1" customWidth="1"/>
    <col min="14" max="14" width="13.625" style="1" customWidth="1"/>
    <col min="15" max="15" width="17.5" style="1" customWidth="1"/>
    <col min="16" max="17" width="15.625" style="1" customWidth="1"/>
    <col min="18" max="18" width="1.25" style="1" customWidth="1"/>
    <col min="19" max="19" width="2.125" style="1" customWidth="1"/>
    <col min="20" max="25" width="3.625" style="1" customWidth="1"/>
    <col min="26" max="27" width="9.75" style="1" customWidth="1"/>
    <col min="28" max="175" width="3.625" style="1" customWidth="1"/>
    <col min="176" max="789" width="2.625" style="1" customWidth="1"/>
    <col min="790" max="16384" width="9" style="1"/>
  </cols>
  <sheetData>
    <row r="1" spans="2:18" ht="18" customHeight="1">
      <c r="B1" s="4" t="s">
        <v>36</v>
      </c>
    </row>
    <row r="2" spans="2:18" ht="27" customHeight="1" thickBot="1">
      <c r="B2" s="138" t="s">
        <v>17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27"/>
    </row>
    <row r="3" spans="2:18" ht="18" customHeight="1" thickBot="1">
      <c r="O3" s="22" t="s">
        <v>13</v>
      </c>
      <c r="P3" s="153" t="str">
        <f>IF('別紙様式１　事業計画書'!V7="","",'別紙様式１　事業計画書'!V7)</f>
        <v/>
      </c>
      <c r="Q3" s="154"/>
    </row>
    <row r="4" spans="2:18" ht="18" customHeight="1" thickBot="1">
      <c r="B4" s="155" t="str">
        <f>"（"&amp;'別紙様式１　事業計画書'!B14:AG14&amp;"）"</f>
        <v>（令和6年度）</v>
      </c>
      <c r="C4" s="156"/>
      <c r="D4" s="156"/>
      <c r="E4" s="156"/>
    </row>
    <row r="5" spans="2:18" ht="27" customHeight="1">
      <c r="B5" s="139" t="s">
        <v>15</v>
      </c>
      <c r="C5" s="141" t="s">
        <v>16</v>
      </c>
      <c r="D5" s="142"/>
      <c r="E5" s="143"/>
      <c r="F5" s="147" t="s">
        <v>21</v>
      </c>
      <c r="G5" s="147" t="s">
        <v>20</v>
      </c>
      <c r="H5" s="151" t="s">
        <v>31</v>
      </c>
      <c r="I5" s="151" t="s">
        <v>25</v>
      </c>
      <c r="J5" s="149" t="s">
        <v>26</v>
      </c>
      <c r="K5" s="142"/>
      <c r="L5" s="150"/>
      <c r="M5" s="147" t="s">
        <v>30</v>
      </c>
      <c r="N5" s="147" t="s">
        <v>32</v>
      </c>
      <c r="O5" s="151" t="s">
        <v>70</v>
      </c>
      <c r="P5" s="147" t="s">
        <v>58</v>
      </c>
      <c r="Q5" s="139" t="s">
        <v>59</v>
      </c>
    </row>
    <row r="6" spans="2:18" ht="43.5" customHeight="1" thickBot="1">
      <c r="B6" s="140"/>
      <c r="C6" s="144"/>
      <c r="D6" s="145"/>
      <c r="E6" s="146"/>
      <c r="F6" s="148"/>
      <c r="G6" s="148"/>
      <c r="H6" s="152"/>
      <c r="I6" s="152"/>
      <c r="J6" s="18" t="s">
        <v>27</v>
      </c>
      <c r="K6" s="15" t="s">
        <v>28</v>
      </c>
      <c r="L6" s="19" t="s">
        <v>29</v>
      </c>
      <c r="M6" s="148"/>
      <c r="N6" s="140"/>
      <c r="O6" s="152"/>
      <c r="P6" s="148"/>
      <c r="Q6" s="140"/>
    </row>
    <row r="7" spans="2:18" ht="18" customHeight="1">
      <c r="B7" s="47"/>
      <c r="C7" s="157"/>
      <c r="D7" s="158"/>
      <c r="E7" s="159"/>
      <c r="F7" s="48"/>
      <c r="G7" s="48"/>
      <c r="H7" s="48"/>
      <c r="I7" s="49"/>
      <c r="J7" s="53"/>
      <c r="K7" s="66"/>
      <c r="L7" s="50"/>
      <c r="M7" s="51"/>
      <c r="N7" s="48"/>
      <c r="O7" s="52"/>
      <c r="P7" s="51"/>
      <c r="Q7" s="48"/>
    </row>
    <row r="8" spans="2:18" ht="18" customHeight="1">
      <c r="B8" s="14">
        <v>1</v>
      </c>
      <c r="C8" s="160"/>
      <c r="D8" s="161"/>
      <c r="E8" s="162"/>
      <c r="F8" s="71"/>
      <c r="G8" s="72"/>
      <c r="H8" s="38">
        <v>11000</v>
      </c>
      <c r="I8" s="39" t="str">
        <f t="shared" ref="I8:I23" si="0">IF(G8="常勤職員",1,"")</f>
        <v/>
      </c>
      <c r="J8" s="74"/>
      <c r="K8" s="46">
        <f t="shared" ref="K8:K37" si="1">$K$7</f>
        <v>0</v>
      </c>
      <c r="L8" s="20" t="str">
        <f t="shared" ref="L8:L17" si="2">IFERROR(ROUND(J8/K8,1),"")</f>
        <v/>
      </c>
      <c r="M8" s="67"/>
      <c r="N8" s="42" t="str">
        <f t="shared" ref="N8:N37" si="3">IFERROR(IF(G8="常勤職員",H8*I8*M8,H8*L8*M8),"")</f>
        <v/>
      </c>
      <c r="O8" s="68" t="str">
        <f>N8</f>
        <v/>
      </c>
      <c r="P8" s="28" t="str">
        <f t="shared" ref="P8:P38" si="4">IFERROR(ROUND(O8/M8,0),"")</f>
        <v/>
      </c>
      <c r="Q8" s="69"/>
    </row>
    <row r="9" spans="2:18" ht="18" customHeight="1">
      <c r="B9" s="12">
        <v>2</v>
      </c>
      <c r="C9" s="132"/>
      <c r="D9" s="133"/>
      <c r="E9" s="134"/>
      <c r="F9" s="71"/>
      <c r="G9" s="73"/>
      <c r="H9" s="38">
        <v>11000</v>
      </c>
      <c r="I9" s="40" t="str">
        <f t="shared" si="0"/>
        <v/>
      </c>
      <c r="J9" s="75"/>
      <c r="K9" s="11">
        <f t="shared" si="1"/>
        <v>0</v>
      </c>
      <c r="L9" s="21" t="str">
        <f t="shared" si="2"/>
        <v/>
      </c>
      <c r="M9" s="67"/>
      <c r="N9" s="43" t="str">
        <f t="shared" si="3"/>
        <v/>
      </c>
      <c r="O9" s="68" t="str">
        <f t="shared" ref="O9:O37" si="5">N9</f>
        <v/>
      </c>
      <c r="P9" s="29" t="str">
        <f t="shared" si="4"/>
        <v/>
      </c>
      <c r="Q9" s="70"/>
    </row>
    <row r="10" spans="2:18" ht="18" customHeight="1">
      <c r="B10" s="12">
        <v>3</v>
      </c>
      <c r="C10" s="132"/>
      <c r="D10" s="133"/>
      <c r="E10" s="134"/>
      <c r="F10" s="71"/>
      <c r="G10" s="73"/>
      <c r="H10" s="38">
        <v>11000</v>
      </c>
      <c r="I10" s="40" t="str">
        <f t="shared" si="0"/>
        <v/>
      </c>
      <c r="J10" s="75"/>
      <c r="K10" s="11">
        <f t="shared" si="1"/>
        <v>0</v>
      </c>
      <c r="L10" s="21" t="str">
        <f t="shared" si="2"/>
        <v/>
      </c>
      <c r="M10" s="67"/>
      <c r="N10" s="43" t="str">
        <f t="shared" si="3"/>
        <v/>
      </c>
      <c r="O10" s="68" t="str">
        <f t="shared" si="5"/>
        <v/>
      </c>
      <c r="P10" s="29" t="str">
        <f t="shared" si="4"/>
        <v/>
      </c>
      <c r="Q10" s="70"/>
    </row>
    <row r="11" spans="2:18" ht="18" customHeight="1">
      <c r="B11" s="12">
        <v>4</v>
      </c>
      <c r="C11" s="132"/>
      <c r="D11" s="133"/>
      <c r="E11" s="134"/>
      <c r="F11" s="71"/>
      <c r="G11" s="73"/>
      <c r="H11" s="38">
        <v>11000</v>
      </c>
      <c r="I11" s="40" t="str">
        <f t="shared" si="0"/>
        <v/>
      </c>
      <c r="J11" s="75"/>
      <c r="K11" s="11">
        <f t="shared" si="1"/>
        <v>0</v>
      </c>
      <c r="L11" s="21" t="str">
        <f t="shared" si="2"/>
        <v/>
      </c>
      <c r="M11" s="67"/>
      <c r="N11" s="43" t="str">
        <f t="shared" si="3"/>
        <v/>
      </c>
      <c r="O11" s="68" t="str">
        <f t="shared" si="5"/>
        <v/>
      </c>
      <c r="P11" s="29" t="str">
        <f t="shared" si="4"/>
        <v/>
      </c>
      <c r="Q11" s="70"/>
    </row>
    <row r="12" spans="2:18" ht="18" customHeight="1">
      <c r="B12" s="12">
        <v>5</v>
      </c>
      <c r="C12" s="135"/>
      <c r="D12" s="136"/>
      <c r="E12" s="137"/>
      <c r="F12" s="63"/>
      <c r="G12" s="64"/>
      <c r="H12" s="38">
        <v>11000</v>
      </c>
      <c r="I12" s="40" t="str">
        <f t="shared" si="0"/>
        <v/>
      </c>
      <c r="J12" s="65"/>
      <c r="K12" s="11">
        <f t="shared" si="1"/>
        <v>0</v>
      </c>
      <c r="L12" s="21" t="str">
        <f t="shared" si="2"/>
        <v/>
      </c>
      <c r="M12" s="67"/>
      <c r="N12" s="43" t="str">
        <f t="shared" si="3"/>
        <v/>
      </c>
      <c r="O12" s="68" t="str">
        <f t="shared" si="5"/>
        <v/>
      </c>
      <c r="P12" s="29" t="str">
        <f t="shared" si="4"/>
        <v/>
      </c>
      <c r="Q12" s="70"/>
    </row>
    <row r="13" spans="2:18" ht="18" customHeight="1">
      <c r="B13" s="12">
        <v>6</v>
      </c>
      <c r="C13" s="135"/>
      <c r="D13" s="136"/>
      <c r="E13" s="137"/>
      <c r="F13" s="63"/>
      <c r="G13" s="64"/>
      <c r="H13" s="38">
        <v>11000</v>
      </c>
      <c r="I13" s="40" t="str">
        <f t="shared" si="0"/>
        <v/>
      </c>
      <c r="J13" s="65"/>
      <c r="K13" s="11">
        <f t="shared" si="1"/>
        <v>0</v>
      </c>
      <c r="L13" s="21" t="str">
        <f t="shared" si="2"/>
        <v/>
      </c>
      <c r="M13" s="67"/>
      <c r="N13" s="43" t="str">
        <f t="shared" si="3"/>
        <v/>
      </c>
      <c r="O13" s="68" t="str">
        <f t="shared" si="5"/>
        <v/>
      </c>
      <c r="P13" s="29" t="str">
        <f t="shared" si="4"/>
        <v/>
      </c>
      <c r="Q13" s="70"/>
    </row>
    <row r="14" spans="2:18" ht="18" customHeight="1">
      <c r="B14" s="12">
        <v>7</v>
      </c>
      <c r="C14" s="135"/>
      <c r="D14" s="136"/>
      <c r="E14" s="137"/>
      <c r="F14" s="63"/>
      <c r="G14" s="64"/>
      <c r="H14" s="38">
        <v>11000</v>
      </c>
      <c r="I14" s="40" t="str">
        <f t="shared" si="0"/>
        <v/>
      </c>
      <c r="J14" s="65"/>
      <c r="K14" s="11">
        <f t="shared" si="1"/>
        <v>0</v>
      </c>
      <c r="L14" s="21" t="str">
        <f t="shared" si="2"/>
        <v/>
      </c>
      <c r="M14" s="67"/>
      <c r="N14" s="43" t="str">
        <f t="shared" si="3"/>
        <v/>
      </c>
      <c r="O14" s="68" t="str">
        <f t="shared" si="5"/>
        <v/>
      </c>
      <c r="P14" s="29" t="str">
        <f t="shared" si="4"/>
        <v/>
      </c>
      <c r="Q14" s="70"/>
    </row>
    <row r="15" spans="2:18" ht="18" customHeight="1">
      <c r="B15" s="12">
        <v>8</v>
      </c>
      <c r="C15" s="135"/>
      <c r="D15" s="136"/>
      <c r="E15" s="137"/>
      <c r="F15" s="63"/>
      <c r="G15" s="64"/>
      <c r="H15" s="38">
        <v>11000</v>
      </c>
      <c r="I15" s="40" t="str">
        <f t="shared" si="0"/>
        <v/>
      </c>
      <c r="J15" s="65"/>
      <c r="K15" s="11">
        <f t="shared" si="1"/>
        <v>0</v>
      </c>
      <c r="L15" s="21" t="str">
        <f t="shared" si="2"/>
        <v/>
      </c>
      <c r="M15" s="67"/>
      <c r="N15" s="43" t="str">
        <f t="shared" si="3"/>
        <v/>
      </c>
      <c r="O15" s="68" t="str">
        <f t="shared" si="5"/>
        <v/>
      </c>
      <c r="P15" s="29" t="str">
        <f t="shared" si="4"/>
        <v/>
      </c>
      <c r="Q15" s="70"/>
    </row>
    <row r="16" spans="2:18" ht="18" customHeight="1">
      <c r="B16" s="12">
        <v>9</v>
      </c>
      <c r="C16" s="135"/>
      <c r="D16" s="136"/>
      <c r="E16" s="137"/>
      <c r="F16" s="63"/>
      <c r="G16" s="64"/>
      <c r="H16" s="38">
        <v>11000</v>
      </c>
      <c r="I16" s="40" t="str">
        <f t="shared" si="0"/>
        <v/>
      </c>
      <c r="J16" s="65"/>
      <c r="K16" s="11">
        <f t="shared" si="1"/>
        <v>0</v>
      </c>
      <c r="L16" s="21" t="str">
        <f t="shared" si="2"/>
        <v/>
      </c>
      <c r="M16" s="67"/>
      <c r="N16" s="43" t="str">
        <f t="shared" si="3"/>
        <v/>
      </c>
      <c r="O16" s="68" t="str">
        <f t="shared" si="5"/>
        <v/>
      </c>
      <c r="P16" s="29" t="str">
        <f t="shared" si="4"/>
        <v/>
      </c>
      <c r="Q16" s="70"/>
    </row>
    <row r="17" spans="2:17" ht="18" customHeight="1">
      <c r="B17" s="12">
        <v>10</v>
      </c>
      <c r="C17" s="135"/>
      <c r="D17" s="136"/>
      <c r="E17" s="137"/>
      <c r="F17" s="63"/>
      <c r="G17" s="64"/>
      <c r="H17" s="38">
        <v>11000</v>
      </c>
      <c r="I17" s="40" t="str">
        <f t="shared" si="0"/>
        <v/>
      </c>
      <c r="J17" s="65"/>
      <c r="K17" s="11">
        <f t="shared" si="1"/>
        <v>0</v>
      </c>
      <c r="L17" s="21" t="str">
        <f t="shared" si="2"/>
        <v/>
      </c>
      <c r="M17" s="67"/>
      <c r="N17" s="43" t="str">
        <f t="shared" si="3"/>
        <v/>
      </c>
      <c r="O17" s="68" t="str">
        <f t="shared" si="5"/>
        <v/>
      </c>
      <c r="P17" s="29" t="str">
        <f t="shared" si="4"/>
        <v/>
      </c>
      <c r="Q17" s="70"/>
    </row>
    <row r="18" spans="2:17" ht="18" customHeight="1">
      <c r="B18" s="12">
        <v>11</v>
      </c>
      <c r="C18" s="135"/>
      <c r="D18" s="136"/>
      <c r="E18" s="137"/>
      <c r="F18" s="63"/>
      <c r="G18" s="64"/>
      <c r="H18" s="38">
        <v>11000</v>
      </c>
      <c r="I18" s="40" t="str">
        <f t="shared" si="0"/>
        <v/>
      </c>
      <c r="J18" s="65"/>
      <c r="K18" s="11">
        <f t="shared" si="1"/>
        <v>0</v>
      </c>
      <c r="L18" s="21" t="str">
        <f t="shared" ref="L18:L37" si="6">IFERROR(ROUND(J18/K18,1),"")</f>
        <v/>
      </c>
      <c r="M18" s="67"/>
      <c r="N18" s="43" t="str">
        <f t="shared" si="3"/>
        <v/>
      </c>
      <c r="O18" s="68" t="str">
        <f t="shared" si="5"/>
        <v/>
      </c>
      <c r="P18" s="29" t="str">
        <f t="shared" si="4"/>
        <v/>
      </c>
      <c r="Q18" s="70"/>
    </row>
    <row r="19" spans="2:17" ht="18" customHeight="1">
      <c r="B19" s="12">
        <v>12</v>
      </c>
      <c r="C19" s="135"/>
      <c r="D19" s="136"/>
      <c r="E19" s="137"/>
      <c r="F19" s="63"/>
      <c r="G19" s="64"/>
      <c r="H19" s="38">
        <v>11000</v>
      </c>
      <c r="I19" s="40" t="str">
        <f t="shared" si="0"/>
        <v/>
      </c>
      <c r="J19" s="65"/>
      <c r="K19" s="11">
        <f t="shared" si="1"/>
        <v>0</v>
      </c>
      <c r="L19" s="21" t="str">
        <f t="shared" si="6"/>
        <v/>
      </c>
      <c r="M19" s="67"/>
      <c r="N19" s="43" t="str">
        <f t="shared" si="3"/>
        <v/>
      </c>
      <c r="O19" s="68" t="str">
        <f t="shared" si="5"/>
        <v/>
      </c>
      <c r="P19" s="29" t="str">
        <f t="shared" si="4"/>
        <v/>
      </c>
      <c r="Q19" s="70"/>
    </row>
    <row r="20" spans="2:17" ht="18" customHeight="1">
      <c r="B20" s="12">
        <v>13</v>
      </c>
      <c r="C20" s="135"/>
      <c r="D20" s="136"/>
      <c r="E20" s="137"/>
      <c r="F20" s="63"/>
      <c r="G20" s="64"/>
      <c r="H20" s="38">
        <v>11000</v>
      </c>
      <c r="I20" s="40" t="str">
        <f t="shared" si="0"/>
        <v/>
      </c>
      <c r="J20" s="65"/>
      <c r="K20" s="11">
        <f t="shared" si="1"/>
        <v>0</v>
      </c>
      <c r="L20" s="21" t="str">
        <f t="shared" si="6"/>
        <v/>
      </c>
      <c r="M20" s="67"/>
      <c r="N20" s="43" t="str">
        <f t="shared" si="3"/>
        <v/>
      </c>
      <c r="O20" s="68" t="str">
        <f t="shared" si="5"/>
        <v/>
      </c>
      <c r="P20" s="29" t="str">
        <f t="shared" si="4"/>
        <v/>
      </c>
      <c r="Q20" s="70"/>
    </row>
    <row r="21" spans="2:17" ht="18" customHeight="1">
      <c r="B21" s="12">
        <v>14</v>
      </c>
      <c r="C21" s="135"/>
      <c r="D21" s="136"/>
      <c r="E21" s="137"/>
      <c r="F21" s="63"/>
      <c r="G21" s="64"/>
      <c r="H21" s="38">
        <v>11000</v>
      </c>
      <c r="I21" s="40" t="str">
        <f t="shared" si="0"/>
        <v/>
      </c>
      <c r="J21" s="65"/>
      <c r="K21" s="11">
        <f t="shared" si="1"/>
        <v>0</v>
      </c>
      <c r="L21" s="21" t="str">
        <f t="shared" si="6"/>
        <v/>
      </c>
      <c r="M21" s="67"/>
      <c r="N21" s="43" t="str">
        <f t="shared" si="3"/>
        <v/>
      </c>
      <c r="O21" s="68" t="str">
        <f t="shared" si="5"/>
        <v/>
      </c>
      <c r="P21" s="29" t="str">
        <f t="shared" si="4"/>
        <v/>
      </c>
      <c r="Q21" s="70"/>
    </row>
    <row r="22" spans="2:17" ht="18" customHeight="1">
      <c r="B22" s="12">
        <v>15</v>
      </c>
      <c r="C22" s="135"/>
      <c r="D22" s="136"/>
      <c r="E22" s="137"/>
      <c r="F22" s="63"/>
      <c r="G22" s="64"/>
      <c r="H22" s="38">
        <v>11000</v>
      </c>
      <c r="I22" s="40" t="str">
        <f t="shared" si="0"/>
        <v/>
      </c>
      <c r="J22" s="65"/>
      <c r="K22" s="11">
        <f t="shared" si="1"/>
        <v>0</v>
      </c>
      <c r="L22" s="21" t="str">
        <f t="shared" si="6"/>
        <v/>
      </c>
      <c r="M22" s="67"/>
      <c r="N22" s="43" t="str">
        <f t="shared" si="3"/>
        <v/>
      </c>
      <c r="O22" s="68" t="str">
        <f t="shared" si="5"/>
        <v/>
      </c>
      <c r="P22" s="29" t="str">
        <f t="shared" si="4"/>
        <v/>
      </c>
      <c r="Q22" s="70"/>
    </row>
    <row r="23" spans="2:17" ht="18" customHeight="1">
      <c r="B23" s="12">
        <v>16</v>
      </c>
      <c r="C23" s="135"/>
      <c r="D23" s="136"/>
      <c r="E23" s="137"/>
      <c r="F23" s="63"/>
      <c r="G23" s="64"/>
      <c r="H23" s="38">
        <v>11000</v>
      </c>
      <c r="I23" s="40" t="str">
        <f t="shared" si="0"/>
        <v/>
      </c>
      <c r="J23" s="65"/>
      <c r="K23" s="11">
        <f t="shared" si="1"/>
        <v>0</v>
      </c>
      <c r="L23" s="21" t="str">
        <f t="shared" si="6"/>
        <v/>
      </c>
      <c r="M23" s="67"/>
      <c r="N23" s="43" t="str">
        <f t="shared" si="3"/>
        <v/>
      </c>
      <c r="O23" s="68" t="str">
        <f t="shared" si="5"/>
        <v/>
      </c>
      <c r="P23" s="29" t="str">
        <f t="shared" si="4"/>
        <v/>
      </c>
      <c r="Q23" s="70"/>
    </row>
    <row r="24" spans="2:17" ht="18" customHeight="1">
      <c r="B24" s="12">
        <v>17</v>
      </c>
      <c r="C24" s="135"/>
      <c r="D24" s="136"/>
      <c r="E24" s="137"/>
      <c r="F24" s="63"/>
      <c r="G24" s="64"/>
      <c r="H24" s="38">
        <v>11000</v>
      </c>
      <c r="I24" s="40" t="str">
        <f t="shared" ref="I24:I37" si="7">IF(G24="常勤職員",1,"")</f>
        <v/>
      </c>
      <c r="J24" s="65"/>
      <c r="K24" s="11">
        <f t="shared" si="1"/>
        <v>0</v>
      </c>
      <c r="L24" s="21" t="str">
        <f t="shared" si="6"/>
        <v/>
      </c>
      <c r="M24" s="67"/>
      <c r="N24" s="43" t="str">
        <f t="shared" si="3"/>
        <v/>
      </c>
      <c r="O24" s="68" t="str">
        <f t="shared" si="5"/>
        <v/>
      </c>
      <c r="P24" s="29" t="str">
        <f t="shared" si="4"/>
        <v/>
      </c>
      <c r="Q24" s="70"/>
    </row>
    <row r="25" spans="2:17" ht="18" customHeight="1">
      <c r="B25" s="12">
        <v>18</v>
      </c>
      <c r="C25" s="135"/>
      <c r="D25" s="136"/>
      <c r="E25" s="137"/>
      <c r="F25" s="63"/>
      <c r="G25" s="64"/>
      <c r="H25" s="38">
        <v>11000</v>
      </c>
      <c r="I25" s="40" t="str">
        <f t="shared" si="7"/>
        <v/>
      </c>
      <c r="J25" s="65"/>
      <c r="K25" s="11">
        <f t="shared" si="1"/>
        <v>0</v>
      </c>
      <c r="L25" s="21" t="str">
        <f t="shared" si="6"/>
        <v/>
      </c>
      <c r="M25" s="67"/>
      <c r="N25" s="43" t="str">
        <f t="shared" si="3"/>
        <v/>
      </c>
      <c r="O25" s="68" t="str">
        <f t="shared" si="5"/>
        <v/>
      </c>
      <c r="P25" s="29" t="str">
        <f t="shared" si="4"/>
        <v/>
      </c>
      <c r="Q25" s="70"/>
    </row>
    <row r="26" spans="2:17" ht="18" customHeight="1">
      <c r="B26" s="12">
        <v>19</v>
      </c>
      <c r="C26" s="135"/>
      <c r="D26" s="136"/>
      <c r="E26" s="137"/>
      <c r="F26" s="63"/>
      <c r="G26" s="64"/>
      <c r="H26" s="38">
        <v>11000</v>
      </c>
      <c r="I26" s="40" t="str">
        <f t="shared" si="7"/>
        <v/>
      </c>
      <c r="J26" s="65"/>
      <c r="K26" s="11">
        <f t="shared" si="1"/>
        <v>0</v>
      </c>
      <c r="L26" s="21" t="str">
        <f t="shared" si="6"/>
        <v/>
      </c>
      <c r="M26" s="67"/>
      <c r="N26" s="43" t="str">
        <f t="shared" si="3"/>
        <v/>
      </c>
      <c r="O26" s="68" t="str">
        <f t="shared" si="5"/>
        <v/>
      </c>
      <c r="P26" s="29" t="str">
        <f t="shared" si="4"/>
        <v/>
      </c>
      <c r="Q26" s="70"/>
    </row>
    <row r="27" spans="2:17" ht="18" customHeight="1">
      <c r="B27" s="12">
        <v>20</v>
      </c>
      <c r="C27" s="135"/>
      <c r="D27" s="136"/>
      <c r="E27" s="137"/>
      <c r="F27" s="63"/>
      <c r="G27" s="64"/>
      <c r="H27" s="38">
        <v>11000</v>
      </c>
      <c r="I27" s="40" t="str">
        <f t="shared" si="7"/>
        <v/>
      </c>
      <c r="J27" s="65"/>
      <c r="K27" s="11">
        <f t="shared" si="1"/>
        <v>0</v>
      </c>
      <c r="L27" s="21" t="str">
        <f t="shared" si="6"/>
        <v/>
      </c>
      <c r="M27" s="67"/>
      <c r="N27" s="43" t="str">
        <f t="shared" si="3"/>
        <v/>
      </c>
      <c r="O27" s="68" t="str">
        <f t="shared" si="5"/>
        <v/>
      </c>
      <c r="P27" s="29" t="str">
        <f t="shared" si="4"/>
        <v/>
      </c>
      <c r="Q27" s="70"/>
    </row>
    <row r="28" spans="2:17" ht="18" customHeight="1">
      <c r="B28" s="12">
        <v>21</v>
      </c>
      <c r="C28" s="135"/>
      <c r="D28" s="136"/>
      <c r="E28" s="137"/>
      <c r="F28" s="63"/>
      <c r="G28" s="64"/>
      <c r="H28" s="38">
        <v>11000</v>
      </c>
      <c r="I28" s="40" t="str">
        <f t="shared" si="7"/>
        <v/>
      </c>
      <c r="J28" s="65"/>
      <c r="K28" s="11">
        <f t="shared" si="1"/>
        <v>0</v>
      </c>
      <c r="L28" s="21" t="str">
        <f t="shared" si="6"/>
        <v/>
      </c>
      <c r="M28" s="67"/>
      <c r="N28" s="43" t="str">
        <f t="shared" si="3"/>
        <v/>
      </c>
      <c r="O28" s="68" t="str">
        <f t="shared" si="5"/>
        <v/>
      </c>
      <c r="P28" s="29" t="str">
        <f t="shared" si="4"/>
        <v/>
      </c>
      <c r="Q28" s="70"/>
    </row>
    <row r="29" spans="2:17" ht="18" customHeight="1">
      <c r="B29" s="12">
        <v>22</v>
      </c>
      <c r="C29" s="135"/>
      <c r="D29" s="136"/>
      <c r="E29" s="137"/>
      <c r="F29" s="63"/>
      <c r="G29" s="64"/>
      <c r="H29" s="38">
        <v>11000</v>
      </c>
      <c r="I29" s="40" t="str">
        <f t="shared" si="7"/>
        <v/>
      </c>
      <c r="J29" s="65"/>
      <c r="K29" s="11">
        <f t="shared" si="1"/>
        <v>0</v>
      </c>
      <c r="L29" s="21" t="str">
        <f t="shared" si="6"/>
        <v/>
      </c>
      <c r="M29" s="67"/>
      <c r="N29" s="43" t="str">
        <f t="shared" si="3"/>
        <v/>
      </c>
      <c r="O29" s="68" t="str">
        <f t="shared" si="5"/>
        <v/>
      </c>
      <c r="P29" s="29" t="str">
        <f t="shared" si="4"/>
        <v/>
      </c>
      <c r="Q29" s="70"/>
    </row>
    <row r="30" spans="2:17" ht="18" customHeight="1">
      <c r="B30" s="12">
        <v>23</v>
      </c>
      <c r="C30" s="135"/>
      <c r="D30" s="136"/>
      <c r="E30" s="137"/>
      <c r="F30" s="63"/>
      <c r="G30" s="64"/>
      <c r="H30" s="38">
        <v>11000</v>
      </c>
      <c r="I30" s="40" t="str">
        <f t="shared" si="7"/>
        <v/>
      </c>
      <c r="J30" s="65"/>
      <c r="K30" s="11">
        <f t="shared" si="1"/>
        <v>0</v>
      </c>
      <c r="L30" s="21" t="str">
        <f t="shared" si="6"/>
        <v/>
      </c>
      <c r="M30" s="67"/>
      <c r="N30" s="43" t="str">
        <f t="shared" si="3"/>
        <v/>
      </c>
      <c r="O30" s="68" t="str">
        <f t="shared" si="5"/>
        <v/>
      </c>
      <c r="P30" s="29" t="str">
        <f t="shared" si="4"/>
        <v/>
      </c>
      <c r="Q30" s="70"/>
    </row>
    <row r="31" spans="2:17" ht="18" customHeight="1">
      <c r="B31" s="12">
        <v>24</v>
      </c>
      <c r="C31" s="135"/>
      <c r="D31" s="136"/>
      <c r="E31" s="137"/>
      <c r="F31" s="63"/>
      <c r="G31" s="64"/>
      <c r="H31" s="38">
        <v>11000</v>
      </c>
      <c r="I31" s="40" t="str">
        <f t="shared" si="7"/>
        <v/>
      </c>
      <c r="J31" s="65"/>
      <c r="K31" s="11">
        <f t="shared" si="1"/>
        <v>0</v>
      </c>
      <c r="L31" s="21" t="str">
        <f t="shared" si="6"/>
        <v/>
      </c>
      <c r="M31" s="67"/>
      <c r="N31" s="43" t="str">
        <f t="shared" si="3"/>
        <v/>
      </c>
      <c r="O31" s="68" t="str">
        <f t="shared" si="5"/>
        <v/>
      </c>
      <c r="P31" s="29" t="str">
        <f t="shared" si="4"/>
        <v/>
      </c>
      <c r="Q31" s="70"/>
    </row>
    <row r="32" spans="2:17" ht="18" customHeight="1">
      <c r="B32" s="12">
        <v>25</v>
      </c>
      <c r="C32" s="135"/>
      <c r="D32" s="136"/>
      <c r="E32" s="137"/>
      <c r="F32" s="63"/>
      <c r="G32" s="64"/>
      <c r="H32" s="38">
        <v>11000</v>
      </c>
      <c r="I32" s="40" t="str">
        <f t="shared" si="7"/>
        <v/>
      </c>
      <c r="J32" s="65"/>
      <c r="K32" s="11">
        <f t="shared" si="1"/>
        <v>0</v>
      </c>
      <c r="L32" s="21" t="str">
        <f t="shared" si="6"/>
        <v/>
      </c>
      <c r="M32" s="67"/>
      <c r="N32" s="43" t="str">
        <f t="shared" si="3"/>
        <v/>
      </c>
      <c r="O32" s="68" t="str">
        <f t="shared" si="5"/>
        <v/>
      </c>
      <c r="P32" s="29" t="str">
        <f t="shared" si="4"/>
        <v/>
      </c>
      <c r="Q32" s="70"/>
    </row>
    <row r="33" spans="2:17" ht="18" customHeight="1">
      <c r="B33" s="12">
        <v>26</v>
      </c>
      <c r="C33" s="135"/>
      <c r="D33" s="136"/>
      <c r="E33" s="137"/>
      <c r="F33" s="63"/>
      <c r="G33" s="64"/>
      <c r="H33" s="38">
        <v>11000</v>
      </c>
      <c r="I33" s="40" t="str">
        <f t="shared" si="7"/>
        <v/>
      </c>
      <c r="J33" s="65"/>
      <c r="K33" s="11">
        <f t="shared" si="1"/>
        <v>0</v>
      </c>
      <c r="L33" s="21" t="str">
        <f t="shared" si="6"/>
        <v/>
      </c>
      <c r="M33" s="67"/>
      <c r="N33" s="43" t="str">
        <f t="shared" si="3"/>
        <v/>
      </c>
      <c r="O33" s="68" t="str">
        <f t="shared" si="5"/>
        <v/>
      </c>
      <c r="P33" s="29" t="str">
        <f t="shared" si="4"/>
        <v/>
      </c>
      <c r="Q33" s="70"/>
    </row>
    <row r="34" spans="2:17" ht="18" customHeight="1">
      <c r="B34" s="12">
        <v>27</v>
      </c>
      <c r="C34" s="135"/>
      <c r="D34" s="136"/>
      <c r="E34" s="137"/>
      <c r="F34" s="63"/>
      <c r="G34" s="64"/>
      <c r="H34" s="38">
        <v>11000</v>
      </c>
      <c r="I34" s="40" t="str">
        <f t="shared" si="7"/>
        <v/>
      </c>
      <c r="J34" s="65"/>
      <c r="K34" s="11">
        <f t="shared" si="1"/>
        <v>0</v>
      </c>
      <c r="L34" s="21" t="str">
        <f t="shared" si="6"/>
        <v/>
      </c>
      <c r="M34" s="67"/>
      <c r="N34" s="43" t="str">
        <f t="shared" si="3"/>
        <v/>
      </c>
      <c r="O34" s="68" t="str">
        <f t="shared" si="5"/>
        <v/>
      </c>
      <c r="P34" s="29" t="str">
        <f t="shared" si="4"/>
        <v/>
      </c>
      <c r="Q34" s="70"/>
    </row>
    <row r="35" spans="2:17" ht="18" customHeight="1">
      <c r="B35" s="12">
        <v>28</v>
      </c>
      <c r="C35" s="135"/>
      <c r="D35" s="136"/>
      <c r="E35" s="137"/>
      <c r="F35" s="63"/>
      <c r="G35" s="64"/>
      <c r="H35" s="38">
        <v>11000</v>
      </c>
      <c r="I35" s="40" t="str">
        <f t="shared" si="7"/>
        <v/>
      </c>
      <c r="J35" s="65"/>
      <c r="K35" s="11">
        <f t="shared" si="1"/>
        <v>0</v>
      </c>
      <c r="L35" s="21" t="str">
        <f t="shared" si="6"/>
        <v/>
      </c>
      <c r="M35" s="67"/>
      <c r="N35" s="43" t="str">
        <f t="shared" si="3"/>
        <v/>
      </c>
      <c r="O35" s="68" t="str">
        <f t="shared" si="5"/>
        <v/>
      </c>
      <c r="P35" s="29" t="str">
        <f t="shared" si="4"/>
        <v/>
      </c>
      <c r="Q35" s="70"/>
    </row>
    <row r="36" spans="2:17" ht="18" customHeight="1">
      <c r="B36" s="12">
        <v>29</v>
      </c>
      <c r="C36" s="135"/>
      <c r="D36" s="136"/>
      <c r="E36" s="137"/>
      <c r="F36" s="63"/>
      <c r="G36" s="64"/>
      <c r="H36" s="38">
        <v>11000</v>
      </c>
      <c r="I36" s="40" t="str">
        <f t="shared" si="7"/>
        <v/>
      </c>
      <c r="J36" s="65"/>
      <c r="K36" s="11">
        <f t="shared" si="1"/>
        <v>0</v>
      </c>
      <c r="L36" s="21" t="str">
        <f t="shared" si="6"/>
        <v/>
      </c>
      <c r="M36" s="67"/>
      <c r="N36" s="43" t="str">
        <f t="shared" si="3"/>
        <v/>
      </c>
      <c r="O36" s="68" t="str">
        <f t="shared" si="5"/>
        <v/>
      </c>
      <c r="P36" s="29" t="str">
        <f t="shared" si="4"/>
        <v/>
      </c>
      <c r="Q36" s="70"/>
    </row>
    <row r="37" spans="2:17" ht="18" customHeight="1" thickBot="1">
      <c r="B37" s="12">
        <v>30</v>
      </c>
      <c r="C37" s="135"/>
      <c r="D37" s="136"/>
      <c r="E37" s="137"/>
      <c r="F37" s="63"/>
      <c r="G37" s="64"/>
      <c r="H37" s="38">
        <v>11000</v>
      </c>
      <c r="I37" s="40" t="str">
        <f t="shared" si="7"/>
        <v/>
      </c>
      <c r="J37" s="65"/>
      <c r="K37" s="11">
        <f t="shared" si="1"/>
        <v>0</v>
      </c>
      <c r="L37" s="21" t="str">
        <f t="shared" si="6"/>
        <v/>
      </c>
      <c r="M37" s="67"/>
      <c r="N37" s="43" t="str">
        <f t="shared" si="3"/>
        <v/>
      </c>
      <c r="O37" s="68" t="str">
        <f t="shared" si="5"/>
        <v/>
      </c>
      <c r="P37" s="29" t="str">
        <f t="shared" si="4"/>
        <v/>
      </c>
      <c r="Q37" s="70"/>
    </row>
    <row r="38" spans="2:17" ht="18" customHeight="1" thickBot="1">
      <c r="B38" s="129" t="s">
        <v>22</v>
      </c>
      <c r="C38" s="130"/>
      <c r="D38" s="130"/>
      <c r="E38" s="130"/>
      <c r="F38" s="130"/>
      <c r="G38" s="131"/>
      <c r="H38" s="36"/>
      <c r="I38" s="41">
        <f>SUM(I8:I37)</f>
        <v>0</v>
      </c>
      <c r="J38" s="54"/>
      <c r="K38" s="31"/>
      <c r="L38" s="35">
        <f t="shared" ref="L38:O38" si="8">SUM(L8:L37)</f>
        <v>0</v>
      </c>
      <c r="M38" s="26">
        <f t="shared" si="8"/>
        <v>0</v>
      </c>
      <c r="N38" s="16">
        <f t="shared" si="8"/>
        <v>0</v>
      </c>
      <c r="O38" s="16">
        <f t="shared" si="8"/>
        <v>0</v>
      </c>
      <c r="P38" s="30" t="str">
        <f t="shared" si="4"/>
        <v/>
      </c>
      <c r="Q38" s="55"/>
    </row>
    <row r="39" spans="2:17" ht="18" customHeight="1">
      <c r="B39" s="1" t="s">
        <v>65</v>
      </c>
    </row>
    <row r="40" spans="2:17" ht="18" customHeight="1">
      <c r="B40" s="1" t="s">
        <v>18</v>
      </c>
    </row>
    <row r="41" spans="2:17" ht="18" customHeight="1">
      <c r="B41" s="23" t="s">
        <v>66</v>
      </c>
    </row>
    <row r="42" spans="2:17" ht="18" customHeight="1"/>
    <row r="43" spans="2:17" ht="18" customHeight="1"/>
    <row r="44" spans="2:17" ht="18" customHeight="1"/>
    <row r="45" spans="2:17" ht="18" customHeight="1"/>
    <row r="46" spans="2:17" ht="18" customHeight="1"/>
    <row r="47" spans="2:17" ht="18" customHeight="1"/>
    <row r="48" spans="2:17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/>
    <row r="399" ht="18" customHeight="1"/>
    <row r="400" ht="18" customHeight="1"/>
    <row r="401" ht="18" customHeight="1"/>
    <row r="402" ht="18" customHeight="1"/>
    <row r="403" ht="18" customHeight="1"/>
    <row r="404" ht="18" customHeight="1"/>
    <row r="405" ht="18" customHeight="1"/>
    <row r="406" ht="18" customHeight="1"/>
    <row r="407" ht="18" customHeight="1"/>
    <row r="408" ht="18" customHeight="1"/>
    <row r="409" ht="18" customHeight="1"/>
    <row r="410" ht="18" customHeight="1"/>
    <row r="411" ht="18" customHeight="1"/>
    <row r="412" ht="18" customHeight="1"/>
    <row r="413" ht="18" customHeight="1"/>
    <row r="414" ht="18" customHeight="1"/>
    <row r="415" ht="18" customHeight="1"/>
    <row r="416" ht="18" customHeight="1"/>
    <row r="417" ht="18" customHeight="1"/>
    <row r="418" ht="18" customHeight="1"/>
    <row r="419" ht="18" customHeight="1"/>
    <row r="420" ht="18" customHeight="1"/>
    <row r="421" ht="18" customHeight="1"/>
    <row r="422" ht="18" customHeight="1"/>
    <row r="423" ht="18" customHeight="1"/>
    <row r="424" ht="18" customHeight="1"/>
    <row r="425" ht="18" customHeight="1"/>
    <row r="426" ht="18" customHeight="1"/>
    <row r="427" ht="18" customHeight="1"/>
    <row r="428" ht="18" customHeight="1"/>
    <row r="429" ht="18" customHeight="1"/>
    <row r="430" ht="18" customHeight="1"/>
    <row r="431" ht="18" customHeight="1"/>
    <row r="432" ht="18" customHeight="1"/>
    <row r="433" ht="18" customHeight="1"/>
    <row r="434" ht="18" customHeight="1"/>
    <row r="435" ht="18" customHeight="1"/>
    <row r="436" ht="18" customHeight="1"/>
    <row r="437" ht="18" customHeight="1"/>
    <row r="438" ht="18" customHeight="1"/>
    <row r="439" ht="18" customHeight="1"/>
    <row r="440" ht="18" customHeight="1"/>
    <row r="441" ht="18" customHeight="1"/>
    <row r="442" ht="18" customHeight="1"/>
    <row r="443" ht="18" customHeight="1"/>
    <row r="444" ht="18" customHeight="1"/>
    <row r="445" ht="18" customHeight="1"/>
    <row r="446" ht="18" customHeight="1"/>
    <row r="447" ht="18" customHeight="1"/>
    <row r="448" ht="18" customHeight="1"/>
    <row r="449" ht="18" customHeight="1"/>
    <row r="450" ht="18" customHeight="1"/>
    <row r="451" ht="18" customHeight="1"/>
    <row r="452" ht="18" customHeight="1"/>
    <row r="453" ht="18" customHeight="1"/>
    <row r="454" ht="18" customHeight="1"/>
    <row r="455" ht="18" customHeight="1"/>
    <row r="456" ht="18" customHeight="1"/>
    <row r="457" ht="18" customHeight="1"/>
    <row r="458" ht="18" customHeight="1"/>
    <row r="459" ht="18" customHeight="1"/>
    <row r="460" ht="18" customHeight="1"/>
    <row r="461" ht="18" customHeight="1"/>
    <row r="462" ht="18" customHeight="1"/>
    <row r="463" ht="18" customHeight="1"/>
    <row r="464" ht="18" customHeight="1"/>
    <row r="465" ht="18" customHeight="1"/>
    <row r="466" ht="18" customHeight="1"/>
    <row r="467" ht="18" customHeight="1"/>
    <row r="468" ht="18" customHeight="1"/>
    <row r="469" ht="18" customHeight="1"/>
    <row r="470" ht="18" customHeight="1"/>
    <row r="471" ht="18" customHeight="1"/>
    <row r="472" ht="18" customHeight="1"/>
    <row r="473" ht="18" customHeight="1"/>
    <row r="474" ht="18" customHeight="1"/>
    <row r="475" ht="18" customHeight="1"/>
    <row r="476" ht="18" customHeight="1"/>
    <row r="477" ht="18" customHeight="1"/>
    <row r="478" ht="18" customHeight="1"/>
    <row r="479" ht="18" customHeight="1"/>
    <row r="480" ht="18" customHeight="1"/>
    <row r="481" ht="18" customHeight="1"/>
    <row r="482" ht="18" customHeight="1"/>
    <row r="483" ht="18" customHeight="1"/>
    <row r="484" ht="18" customHeight="1"/>
    <row r="485" ht="18" customHeight="1"/>
    <row r="486" ht="18" customHeight="1"/>
    <row r="487" ht="18" customHeight="1"/>
    <row r="488" ht="18" customHeight="1"/>
    <row r="489" ht="18" customHeight="1"/>
    <row r="490" ht="18" customHeight="1"/>
    <row r="491" ht="18" customHeight="1"/>
    <row r="492" ht="18" customHeight="1"/>
    <row r="493" ht="18" customHeight="1"/>
    <row r="494" ht="18" customHeight="1"/>
    <row r="495" ht="18" customHeight="1"/>
    <row r="496" ht="18" customHeight="1"/>
    <row r="497" ht="18" customHeight="1"/>
    <row r="498" ht="18" customHeight="1"/>
    <row r="499" ht="18" customHeight="1"/>
    <row r="500" ht="18" customHeight="1"/>
    <row r="501" ht="18" customHeight="1"/>
    <row r="502" ht="18" customHeight="1"/>
    <row r="503" ht="18" customHeight="1"/>
    <row r="504" ht="18" customHeight="1"/>
    <row r="505" ht="18" customHeight="1"/>
    <row r="506" ht="18" customHeight="1"/>
    <row r="507" ht="18" customHeight="1"/>
    <row r="508" ht="18" customHeight="1"/>
    <row r="509" ht="18" customHeight="1"/>
    <row r="510" ht="18" customHeight="1"/>
    <row r="511" ht="18" customHeight="1"/>
    <row r="512" ht="18" customHeight="1"/>
    <row r="513" ht="18" customHeight="1"/>
    <row r="514" ht="18" customHeight="1"/>
    <row r="515" ht="18" customHeight="1"/>
    <row r="516" ht="18" customHeight="1"/>
    <row r="517" ht="18" customHeight="1"/>
    <row r="518" ht="18" customHeight="1"/>
    <row r="519" ht="18" customHeight="1"/>
    <row r="520" ht="18" customHeight="1"/>
    <row r="521" ht="18" customHeight="1"/>
    <row r="522" ht="18" customHeight="1"/>
    <row r="523" ht="18" customHeight="1"/>
    <row r="524" ht="18" customHeight="1"/>
    <row r="525" ht="18" customHeight="1"/>
    <row r="526" ht="18" customHeight="1"/>
    <row r="527" ht="18" customHeight="1"/>
    <row r="528" ht="18" customHeight="1"/>
    <row r="529" ht="18" customHeight="1"/>
    <row r="530" ht="18" customHeight="1"/>
    <row r="531" ht="18" customHeight="1"/>
    <row r="532" ht="18" customHeight="1"/>
    <row r="533" ht="18" customHeight="1"/>
    <row r="534" ht="18" customHeight="1"/>
    <row r="535" ht="18" customHeight="1"/>
    <row r="536" ht="18" customHeight="1"/>
    <row r="537" ht="18" customHeight="1"/>
    <row r="538" ht="18" customHeight="1"/>
    <row r="539" ht="18" customHeight="1"/>
    <row r="540" ht="18" customHeight="1"/>
    <row r="541" ht="18" customHeight="1"/>
    <row r="542" ht="18" customHeight="1"/>
    <row r="543" ht="18" customHeight="1"/>
    <row r="544" ht="18" customHeight="1"/>
    <row r="545" ht="18" customHeight="1"/>
    <row r="546" ht="18" customHeight="1"/>
    <row r="547" ht="18" customHeight="1"/>
    <row r="548" ht="18" customHeight="1"/>
    <row r="549" ht="18" customHeight="1"/>
    <row r="550" ht="18" customHeight="1"/>
    <row r="551" ht="18" customHeight="1"/>
    <row r="552" ht="18" customHeight="1"/>
    <row r="553" ht="18" customHeight="1"/>
    <row r="554" ht="18" customHeight="1"/>
    <row r="555" ht="18" customHeight="1"/>
    <row r="556" ht="18" customHeight="1"/>
    <row r="557" ht="18" customHeight="1"/>
    <row r="558" ht="18" customHeight="1"/>
    <row r="559" ht="18" customHeight="1"/>
    <row r="560" ht="18" customHeight="1"/>
    <row r="561" ht="18" customHeight="1"/>
    <row r="562" ht="18" customHeight="1"/>
    <row r="563" ht="18" customHeight="1"/>
    <row r="564" ht="18" customHeight="1"/>
    <row r="565" ht="18" customHeight="1"/>
    <row r="566" ht="18" customHeight="1"/>
    <row r="567" ht="18" customHeight="1"/>
    <row r="568" ht="18" customHeight="1"/>
    <row r="569" ht="18" customHeight="1"/>
    <row r="570" ht="18" customHeight="1"/>
    <row r="571" ht="18" customHeight="1"/>
    <row r="572" ht="18" customHeight="1"/>
    <row r="573" ht="18" customHeight="1"/>
    <row r="574" ht="18" customHeight="1"/>
    <row r="575" ht="18" customHeight="1"/>
    <row r="576" ht="18" customHeight="1"/>
    <row r="577" ht="18" customHeight="1"/>
    <row r="578" ht="18" customHeight="1"/>
    <row r="579" ht="18" customHeight="1"/>
    <row r="580" ht="18" customHeight="1"/>
    <row r="581" ht="18" customHeight="1"/>
    <row r="582" ht="18" customHeight="1"/>
    <row r="583" ht="18" customHeight="1"/>
    <row r="584" ht="18" customHeight="1"/>
    <row r="585" ht="18" customHeight="1"/>
    <row r="586" ht="18" customHeight="1"/>
    <row r="587" ht="18" customHeight="1"/>
    <row r="588" ht="18" customHeight="1"/>
    <row r="589" ht="18" customHeight="1"/>
    <row r="590" ht="18" customHeight="1"/>
    <row r="591" ht="18" customHeight="1"/>
    <row r="592" ht="18" customHeight="1"/>
    <row r="593" ht="18" customHeight="1"/>
    <row r="594" ht="18" customHeight="1"/>
    <row r="595" ht="18" customHeight="1"/>
    <row r="596" ht="18" customHeight="1"/>
    <row r="597" ht="18" customHeight="1"/>
    <row r="598" ht="18" customHeight="1"/>
    <row r="599" ht="18" customHeight="1"/>
    <row r="600" ht="18" customHeight="1"/>
    <row r="601" ht="18" customHeight="1"/>
    <row r="602" ht="18" customHeight="1"/>
    <row r="603" ht="18" customHeight="1"/>
    <row r="604" ht="18" customHeight="1"/>
    <row r="605" ht="18" customHeight="1"/>
    <row r="606" ht="18" customHeight="1"/>
    <row r="607" ht="18" customHeight="1"/>
    <row r="608" ht="18" customHeight="1"/>
    <row r="609" ht="18" customHeight="1"/>
    <row r="610" ht="18" customHeight="1"/>
    <row r="611" ht="18" customHeight="1"/>
    <row r="612" ht="18" customHeight="1"/>
    <row r="613" ht="18" customHeight="1"/>
    <row r="614" ht="18" customHeight="1"/>
    <row r="615" ht="18" customHeight="1"/>
    <row r="616" ht="18" customHeight="1"/>
    <row r="617" ht="18" customHeight="1"/>
    <row r="618" ht="18" customHeight="1"/>
    <row r="619" ht="18" customHeight="1"/>
    <row r="620" ht="18" customHeight="1"/>
    <row r="621" ht="18" customHeight="1"/>
    <row r="622" ht="18" customHeight="1"/>
    <row r="623" ht="18" customHeight="1"/>
    <row r="624" ht="18" customHeight="1"/>
    <row r="625" ht="18" customHeight="1"/>
    <row r="626" ht="18" customHeight="1"/>
    <row r="627" ht="18" customHeight="1"/>
    <row r="628" ht="18" customHeight="1"/>
    <row r="629" ht="18" customHeight="1"/>
    <row r="630" ht="18" customHeight="1"/>
    <row r="631" ht="18" customHeight="1"/>
    <row r="632" ht="18" customHeight="1"/>
    <row r="633" ht="18" customHeight="1"/>
    <row r="634" ht="18" customHeight="1"/>
    <row r="635" ht="18" customHeight="1"/>
    <row r="636" ht="18" customHeight="1"/>
    <row r="637" ht="18" customHeight="1"/>
    <row r="638" ht="18" customHeight="1"/>
    <row r="639" ht="18" customHeight="1"/>
    <row r="640" ht="18" customHeight="1"/>
    <row r="641" ht="18" customHeight="1"/>
    <row r="642" ht="18" customHeight="1"/>
    <row r="643" ht="18" customHeight="1"/>
    <row r="644" ht="18" customHeight="1"/>
    <row r="645" ht="18" customHeight="1"/>
    <row r="646" ht="18" customHeight="1"/>
    <row r="647" ht="18" customHeight="1"/>
    <row r="648" ht="18" customHeight="1"/>
    <row r="649" ht="18" customHeight="1"/>
    <row r="650" ht="18" customHeight="1"/>
    <row r="651" ht="18" customHeight="1"/>
    <row r="652" ht="18" customHeight="1"/>
    <row r="653" ht="18" customHeight="1"/>
    <row r="654" ht="18" customHeight="1"/>
    <row r="655" ht="18" customHeight="1"/>
    <row r="656" ht="18" customHeight="1"/>
    <row r="657" ht="18" customHeight="1"/>
    <row r="658" ht="18" customHeight="1"/>
    <row r="659" ht="18" customHeight="1"/>
    <row r="660" ht="18" customHeight="1"/>
    <row r="661" ht="18" customHeight="1"/>
    <row r="662" ht="18" customHeight="1"/>
    <row r="663" ht="18" customHeight="1"/>
    <row r="664" ht="18" customHeight="1"/>
    <row r="665" ht="18" customHeight="1"/>
    <row r="666" ht="18" customHeight="1"/>
    <row r="667" ht="18" customHeight="1"/>
    <row r="668" ht="18" customHeight="1"/>
    <row r="669" ht="18" customHeight="1"/>
    <row r="670" ht="18" customHeight="1"/>
    <row r="671" ht="18" customHeight="1"/>
    <row r="672" ht="18" customHeight="1"/>
    <row r="673" ht="18" customHeight="1"/>
    <row r="674" ht="18" customHeight="1"/>
    <row r="675" ht="18" customHeight="1"/>
    <row r="676" ht="18" customHeight="1"/>
    <row r="677" ht="18" customHeight="1"/>
    <row r="678" ht="18" customHeight="1"/>
    <row r="679" ht="18" customHeight="1"/>
    <row r="680" ht="18" customHeight="1"/>
    <row r="681" ht="18" customHeight="1"/>
    <row r="682" ht="18" customHeight="1"/>
    <row r="683" ht="18" customHeight="1"/>
    <row r="684" ht="18" customHeight="1"/>
    <row r="685" ht="18" customHeight="1"/>
    <row r="686" ht="18" customHeight="1"/>
    <row r="687" ht="18" customHeight="1"/>
    <row r="688" ht="18" customHeight="1"/>
    <row r="689" ht="18" customHeight="1"/>
    <row r="690" ht="18" customHeight="1"/>
    <row r="691" ht="18" customHeight="1"/>
    <row r="692" ht="18" customHeight="1"/>
    <row r="693" ht="18" customHeight="1"/>
    <row r="694" ht="18" customHeight="1"/>
    <row r="695" ht="18" customHeight="1"/>
    <row r="696" ht="18" customHeight="1"/>
    <row r="697" ht="18" customHeight="1"/>
    <row r="698" ht="18" customHeight="1"/>
    <row r="699" ht="18" customHeight="1"/>
    <row r="700" ht="18" customHeight="1"/>
    <row r="701" ht="18" customHeight="1"/>
    <row r="702" ht="18" customHeight="1"/>
    <row r="703" ht="18" customHeight="1"/>
    <row r="704" ht="18" customHeight="1"/>
    <row r="705" ht="18" customHeight="1"/>
    <row r="706" ht="18" customHeight="1"/>
    <row r="707" ht="18" customHeight="1"/>
    <row r="708" ht="18" customHeight="1"/>
    <row r="709" ht="18" customHeight="1"/>
    <row r="710" ht="18" customHeight="1"/>
    <row r="711" ht="18" customHeight="1"/>
    <row r="712" ht="18" customHeight="1"/>
    <row r="713" ht="18" customHeight="1"/>
    <row r="714" ht="18" customHeight="1"/>
    <row r="715" ht="18" customHeight="1"/>
    <row r="716" ht="18" customHeight="1"/>
    <row r="717" ht="18" customHeight="1"/>
    <row r="718" ht="18" customHeight="1"/>
    <row r="719" ht="18" customHeight="1"/>
    <row r="720" ht="18" customHeight="1"/>
    <row r="721" ht="18" customHeight="1"/>
    <row r="722" ht="18" customHeight="1"/>
    <row r="723" ht="18" customHeight="1"/>
    <row r="724" ht="18" customHeight="1"/>
    <row r="725" ht="18" customHeight="1"/>
    <row r="726" ht="18" customHeight="1"/>
    <row r="727" ht="18" customHeight="1"/>
    <row r="728" ht="18" customHeight="1"/>
    <row r="729" ht="18" customHeight="1"/>
    <row r="730" ht="18" customHeight="1"/>
    <row r="731" ht="18" customHeight="1"/>
    <row r="732" ht="18" customHeight="1"/>
    <row r="733" ht="18" customHeight="1"/>
    <row r="734" ht="18" customHeight="1"/>
    <row r="735" ht="18" customHeight="1"/>
    <row r="736" ht="18" customHeight="1"/>
    <row r="737" ht="18" customHeight="1"/>
    <row r="738" ht="18" customHeight="1"/>
    <row r="739" ht="18" customHeight="1"/>
    <row r="740" ht="18" customHeight="1"/>
    <row r="741" ht="18" customHeight="1"/>
    <row r="742" ht="18" customHeight="1"/>
    <row r="743" ht="18" customHeight="1"/>
    <row r="744" ht="18" customHeight="1"/>
    <row r="745" ht="18" customHeight="1"/>
    <row r="746" ht="18" customHeight="1"/>
    <row r="747" ht="18" customHeight="1"/>
    <row r="748" ht="18" customHeight="1"/>
    <row r="749" ht="18" customHeight="1"/>
    <row r="750" ht="18" customHeight="1"/>
    <row r="751" ht="18" customHeight="1"/>
    <row r="752" ht="18" customHeight="1"/>
    <row r="753" ht="18" customHeight="1"/>
    <row r="754" ht="18" customHeight="1"/>
    <row r="755" ht="18" customHeight="1"/>
    <row r="756" ht="18" customHeight="1"/>
    <row r="757" ht="18" customHeight="1"/>
    <row r="758" ht="18" customHeight="1"/>
    <row r="759" ht="18" customHeight="1"/>
    <row r="760" ht="18" customHeight="1"/>
    <row r="761" ht="18" customHeight="1"/>
    <row r="762" ht="18" customHeight="1"/>
    <row r="763" ht="18" customHeight="1"/>
    <row r="764" ht="18" customHeight="1"/>
    <row r="765" ht="18" customHeight="1"/>
    <row r="766" ht="18" customHeight="1"/>
    <row r="767" ht="18" customHeight="1"/>
    <row r="768" ht="18" customHeight="1"/>
    <row r="769" ht="18" customHeight="1"/>
    <row r="770" ht="18" customHeight="1"/>
    <row r="771" ht="18" customHeight="1"/>
    <row r="772" ht="18" customHeight="1"/>
    <row r="773" ht="18" customHeight="1"/>
    <row r="774" ht="18" customHeight="1"/>
    <row r="775" ht="18" customHeight="1"/>
    <row r="776" ht="18" customHeight="1"/>
    <row r="777" ht="18" customHeight="1"/>
    <row r="778" ht="18" customHeight="1"/>
    <row r="779" ht="18" customHeight="1"/>
    <row r="780" ht="18" customHeight="1"/>
    <row r="781" ht="18" customHeight="1"/>
    <row r="782" ht="18" customHeight="1"/>
    <row r="783" ht="18" customHeight="1"/>
    <row r="784" ht="18" customHeight="1"/>
    <row r="785" ht="18" customHeight="1"/>
    <row r="786" ht="18" customHeight="1"/>
    <row r="787" ht="18" customHeight="1"/>
    <row r="788" ht="18" customHeight="1"/>
    <row r="789" ht="18" customHeight="1"/>
    <row r="790" ht="18" customHeight="1"/>
    <row r="791" ht="18" customHeight="1"/>
    <row r="792" ht="18" customHeight="1"/>
    <row r="793" ht="18" customHeight="1"/>
    <row r="794" ht="18" customHeight="1"/>
    <row r="795" ht="18" customHeight="1"/>
    <row r="796" ht="18" customHeight="1"/>
    <row r="797" ht="18" customHeight="1"/>
    <row r="798" ht="18" customHeight="1"/>
    <row r="799" ht="18" customHeight="1"/>
    <row r="800" ht="18" customHeight="1"/>
    <row r="801" ht="18" customHeight="1"/>
    <row r="802" ht="18" customHeight="1"/>
    <row r="803" ht="18" customHeight="1"/>
    <row r="804" ht="18" customHeight="1"/>
    <row r="805" ht="18" customHeight="1"/>
    <row r="806" ht="18" customHeight="1"/>
    <row r="807" ht="18" customHeight="1"/>
    <row r="808" ht="18" customHeight="1"/>
    <row r="809" ht="18" customHeight="1"/>
    <row r="810" ht="18" customHeight="1"/>
    <row r="811" ht="18" customHeight="1"/>
    <row r="812" ht="18" customHeight="1"/>
    <row r="813" ht="18" customHeight="1"/>
    <row r="814" ht="18" customHeight="1"/>
    <row r="815" ht="18" customHeight="1"/>
    <row r="816" ht="18" customHeight="1"/>
    <row r="817" ht="18" customHeight="1"/>
    <row r="818" ht="18" customHeight="1"/>
    <row r="819" ht="18" customHeight="1"/>
    <row r="820" ht="18" customHeight="1"/>
    <row r="821" ht="18" customHeight="1"/>
    <row r="822" ht="18" customHeight="1"/>
    <row r="823" ht="18" customHeight="1"/>
    <row r="824" ht="18" customHeight="1"/>
    <row r="825" ht="18" customHeight="1"/>
    <row r="826" ht="18" customHeight="1"/>
    <row r="827" ht="18" customHeight="1"/>
    <row r="828" ht="18" customHeight="1"/>
    <row r="829" ht="18" customHeight="1"/>
    <row r="830" ht="18" customHeight="1"/>
    <row r="831" ht="18" customHeight="1"/>
    <row r="832" ht="18" customHeight="1"/>
    <row r="833" ht="18" customHeight="1"/>
    <row r="834" ht="18" customHeight="1"/>
    <row r="835" ht="18" customHeight="1"/>
    <row r="836" ht="18" customHeight="1"/>
    <row r="837" ht="18" customHeight="1"/>
    <row r="838" ht="18" customHeight="1"/>
    <row r="839" ht="18" customHeight="1"/>
    <row r="840" ht="18" customHeight="1"/>
    <row r="841" ht="18" customHeight="1"/>
    <row r="842" ht="18" customHeight="1"/>
    <row r="843" ht="18" customHeight="1"/>
    <row r="844" ht="18" customHeight="1"/>
    <row r="845" ht="18" customHeight="1"/>
    <row r="846" ht="18" customHeight="1"/>
    <row r="847" ht="18" customHeight="1"/>
    <row r="848" ht="18" customHeight="1"/>
    <row r="849" ht="18" customHeight="1"/>
    <row r="850" ht="18" customHeight="1"/>
    <row r="851" ht="18" customHeight="1"/>
    <row r="852" ht="18" customHeight="1"/>
    <row r="853" ht="18" customHeight="1"/>
    <row r="854" ht="18" customHeight="1"/>
    <row r="855" ht="18" customHeight="1"/>
    <row r="856" ht="18" customHeight="1"/>
    <row r="857" ht="18" customHeight="1"/>
    <row r="858" ht="18" customHeight="1"/>
    <row r="859" ht="18" customHeight="1"/>
    <row r="860" ht="18" customHeight="1"/>
    <row r="861" ht="18" customHeight="1"/>
    <row r="862" ht="18" customHeight="1"/>
    <row r="863" ht="18" customHeight="1"/>
    <row r="864" ht="18" customHeight="1"/>
    <row r="865" ht="18" customHeight="1"/>
    <row r="866" ht="18" customHeight="1"/>
    <row r="867" ht="18" customHeight="1"/>
    <row r="868" ht="18" customHeight="1"/>
    <row r="869" ht="18" customHeight="1"/>
    <row r="870" ht="18" customHeight="1"/>
    <row r="871" ht="18" customHeight="1"/>
    <row r="872" ht="18" customHeight="1"/>
    <row r="873" ht="18" customHeight="1"/>
    <row r="874" ht="18" customHeight="1"/>
    <row r="875" ht="18" customHeight="1"/>
    <row r="876" ht="18" customHeight="1"/>
    <row r="877" ht="18" customHeight="1"/>
    <row r="878" ht="18" customHeight="1"/>
    <row r="879" ht="18" customHeight="1"/>
    <row r="880" ht="18" customHeight="1"/>
    <row r="881" ht="18" customHeight="1"/>
    <row r="882" ht="18" customHeight="1"/>
    <row r="883" ht="18" customHeight="1"/>
    <row r="884" ht="18" customHeight="1"/>
    <row r="885" ht="18" customHeight="1"/>
    <row r="886" ht="18" customHeight="1"/>
    <row r="887" ht="18" customHeight="1"/>
    <row r="888" ht="18" customHeight="1"/>
    <row r="889" ht="18" customHeight="1"/>
    <row r="890" ht="18" customHeight="1"/>
    <row r="891" ht="18" customHeight="1"/>
    <row r="892" ht="18" customHeight="1"/>
    <row r="893" ht="18" customHeight="1"/>
    <row r="894" ht="18" customHeight="1"/>
    <row r="895" ht="18" customHeight="1"/>
    <row r="896" ht="18" customHeight="1"/>
    <row r="897" ht="18" customHeight="1"/>
    <row r="898" ht="18" customHeight="1"/>
    <row r="899" ht="18" customHeight="1"/>
    <row r="900" ht="18" customHeight="1"/>
    <row r="901" ht="18" customHeight="1"/>
    <row r="902" ht="18" customHeight="1"/>
    <row r="903" ht="18" customHeight="1"/>
    <row r="904" ht="18" customHeight="1"/>
    <row r="905" ht="18" customHeight="1"/>
    <row r="906" ht="18" customHeight="1"/>
    <row r="907" ht="18" customHeight="1"/>
    <row r="908" ht="18" customHeight="1"/>
    <row r="909" ht="18" customHeight="1"/>
    <row r="910" ht="18" customHeight="1"/>
    <row r="911" ht="18" customHeight="1"/>
    <row r="912" ht="18" customHeight="1"/>
    <row r="913" ht="18" customHeight="1"/>
    <row r="914" ht="18" customHeight="1"/>
    <row r="915" ht="18" customHeight="1"/>
    <row r="916" ht="18" customHeight="1"/>
    <row r="917" ht="18" customHeight="1"/>
    <row r="918" ht="18" customHeight="1"/>
    <row r="919" ht="18" customHeight="1"/>
    <row r="920" ht="18" customHeight="1"/>
    <row r="921" ht="18" customHeight="1"/>
    <row r="922" ht="18" customHeight="1"/>
    <row r="923" ht="18" customHeight="1"/>
    <row r="924" ht="18" customHeight="1"/>
    <row r="925" ht="18" customHeight="1"/>
    <row r="926" ht="18" customHeight="1"/>
    <row r="927" ht="18" customHeight="1"/>
    <row r="928" ht="18" customHeight="1"/>
    <row r="929" ht="18" customHeight="1"/>
    <row r="930" ht="18" customHeight="1"/>
    <row r="931" ht="18" customHeight="1"/>
    <row r="932" ht="18" customHeight="1"/>
    <row r="933" ht="18" customHeight="1"/>
    <row r="934" ht="18" customHeight="1"/>
    <row r="935" ht="18" customHeight="1"/>
    <row r="936" ht="18" customHeight="1"/>
    <row r="937" ht="18" customHeight="1"/>
    <row r="938" ht="18" customHeight="1"/>
    <row r="939" ht="18" customHeight="1"/>
    <row r="940" ht="18" customHeight="1"/>
    <row r="941" ht="18" customHeight="1"/>
    <row r="942" ht="18" customHeight="1"/>
    <row r="943" ht="18" customHeight="1"/>
    <row r="944" ht="18" customHeight="1"/>
    <row r="945" ht="18" customHeight="1"/>
    <row r="946" ht="18" customHeight="1"/>
    <row r="947" ht="18" customHeight="1"/>
    <row r="948" ht="18" customHeight="1"/>
    <row r="949" ht="18" customHeight="1"/>
    <row r="950" ht="18" customHeight="1"/>
    <row r="951" ht="18" customHeight="1"/>
    <row r="952" ht="18" customHeight="1"/>
    <row r="953" ht="18" customHeight="1"/>
    <row r="954" ht="18" customHeight="1"/>
    <row r="955" ht="18" customHeight="1"/>
    <row r="956" ht="18" customHeight="1"/>
    <row r="957" ht="18" customHeight="1"/>
    <row r="958" ht="18" customHeight="1"/>
    <row r="959" ht="18" customHeight="1"/>
    <row r="960" ht="18" customHeight="1"/>
    <row r="961" ht="18" customHeight="1"/>
    <row r="962" ht="18" customHeight="1"/>
    <row r="963" ht="18" customHeight="1"/>
    <row r="964" ht="18" customHeight="1"/>
    <row r="965" ht="18" customHeight="1"/>
    <row r="966" ht="18" customHeight="1"/>
    <row r="967" ht="18" customHeight="1"/>
    <row r="968" ht="18" customHeight="1"/>
    <row r="969" ht="18" customHeight="1"/>
    <row r="970" ht="18" customHeight="1"/>
    <row r="971" ht="18" customHeight="1"/>
    <row r="972" ht="18" customHeight="1"/>
    <row r="973" ht="18" customHeight="1"/>
    <row r="974" ht="18" customHeight="1"/>
    <row r="975" ht="18" customHeight="1"/>
    <row r="976" ht="18" customHeight="1"/>
    <row r="977" ht="18" customHeight="1"/>
    <row r="978" ht="18" customHeight="1"/>
    <row r="979" ht="18" customHeight="1"/>
    <row r="980" ht="18" customHeight="1"/>
    <row r="981" ht="18" customHeight="1"/>
    <row r="982" ht="18" customHeight="1"/>
    <row r="983" ht="18" customHeight="1"/>
    <row r="984" ht="18" customHeight="1"/>
    <row r="985" ht="18" customHeight="1"/>
    <row r="986" ht="18" customHeight="1"/>
    <row r="987" ht="18" customHeight="1"/>
    <row r="988" ht="18" customHeight="1"/>
    <row r="989" ht="18" customHeight="1"/>
    <row r="990" ht="18" customHeight="1"/>
    <row r="991" ht="18" customHeight="1"/>
    <row r="992" ht="18" customHeight="1"/>
    <row r="993" ht="18" customHeight="1"/>
    <row r="994" ht="18" customHeight="1"/>
    <row r="995" ht="18" customHeight="1"/>
    <row r="996" ht="18" customHeight="1"/>
    <row r="997" ht="18" customHeight="1"/>
    <row r="998" ht="18" customHeight="1"/>
    <row r="999" ht="18" customHeight="1"/>
    <row r="1000" ht="18" customHeight="1"/>
    <row r="1001" ht="18" customHeight="1"/>
    <row r="1002" ht="18" customHeight="1"/>
    <row r="1003" ht="18" customHeight="1"/>
    <row r="1004" ht="18" customHeight="1"/>
    <row r="1005" ht="18" customHeight="1"/>
    <row r="1006" ht="18" customHeight="1"/>
    <row r="1007" ht="18" customHeight="1"/>
    <row r="1008" ht="18" customHeight="1"/>
    <row r="1009" ht="18" customHeight="1"/>
    <row r="1010" ht="18" customHeight="1"/>
    <row r="1011" ht="18" customHeight="1"/>
    <row r="1012" ht="18" customHeight="1"/>
    <row r="1013" ht="18" customHeight="1"/>
    <row r="1014" ht="18" customHeight="1"/>
    <row r="1015" ht="18" customHeight="1"/>
    <row r="1016" ht="18" customHeight="1"/>
    <row r="1017" ht="18" customHeight="1"/>
    <row r="1018" ht="18" customHeight="1"/>
    <row r="1019" ht="18" customHeight="1"/>
    <row r="1020" ht="18" customHeight="1"/>
    <row r="1021" ht="18" customHeight="1"/>
    <row r="1022" ht="18" customHeight="1"/>
    <row r="1023" ht="18" customHeight="1"/>
    <row r="1024" ht="18" customHeight="1"/>
    <row r="1025" ht="18" customHeight="1"/>
    <row r="1026" ht="18" customHeight="1"/>
    <row r="1027" ht="18" customHeight="1"/>
    <row r="1028" ht="18" customHeight="1"/>
    <row r="1029" ht="18" customHeight="1"/>
    <row r="1030" ht="18" customHeight="1"/>
    <row r="1031" ht="18" customHeight="1"/>
    <row r="1032" ht="18" customHeight="1"/>
    <row r="1033" ht="18" customHeight="1"/>
    <row r="1034" ht="18" customHeight="1"/>
    <row r="1035" ht="18" customHeight="1"/>
    <row r="1036" ht="18" customHeight="1"/>
    <row r="1037" ht="18" customHeight="1"/>
    <row r="1038" ht="18" customHeight="1"/>
    <row r="1039" ht="18" customHeight="1"/>
    <row r="1040" ht="18" customHeight="1"/>
    <row r="1041" ht="18" customHeight="1"/>
    <row r="1042" ht="18" customHeight="1"/>
    <row r="1043" ht="18" customHeight="1"/>
    <row r="1044" ht="18" customHeight="1"/>
    <row r="1045" ht="18" customHeight="1"/>
    <row r="1046" ht="18" customHeight="1"/>
    <row r="1047" ht="18" customHeight="1"/>
    <row r="1048" ht="18" customHeight="1"/>
    <row r="1049" ht="18" customHeight="1"/>
    <row r="1050" ht="18" customHeight="1"/>
    <row r="1051" ht="18" customHeight="1"/>
    <row r="1052" ht="18" customHeight="1"/>
    <row r="1053" ht="18" customHeight="1"/>
    <row r="1054" ht="18" customHeight="1"/>
    <row r="1055" ht="18" customHeight="1"/>
    <row r="1056" ht="18" customHeight="1"/>
    <row r="1057" ht="18" customHeight="1"/>
    <row r="1058" ht="18" customHeight="1"/>
    <row r="1059" ht="18" customHeight="1"/>
    <row r="1060" ht="18" customHeight="1"/>
    <row r="1061" ht="18" customHeight="1"/>
    <row r="1062" ht="18" customHeight="1"/>
    <row r="1063" ht="18" customHeight="1"/>
    <row r="1064" ht="18" customHeight="1"/>
    <row r="1065" ht="18" customHeight="1"/>
    <row r="1066" ht="18" customHeight="1"/>
    <row r="1067" ht="18" customHeight="1"/>
    <row r="1068" ht="18" customHeight="1"/>
    <row r="1069" ht="18" customHeight="1"/>
    <row r="1070" ht="18" customHeight="1"/>
    <row r="1071" ht="18" customHeight="1"/>
    <row r="1072" ht="18" customHeight="1"/>
    <row r="1073" ht="18" customHeight="1"/>
    <row r="1074" ht="18" customHeight="1"/>
    <row r="1075" ht="18" customHeight="1"/>
    <row r="1076" ht="18" customHeight="1"/>
    <row r="1077" ht="18" customHeight="1"/>
    <row r="1078" ht="18" customHeight="1"/>
    <row r="1079" ht="18" customHeight="1"/>
    <row r="1080" ht="18" customHeight="1"/>
    <row r="1081" ht="18" customHeight="1"/>
    <row r="1082" ht="18" customHeight="1"/>
    <row r="1083" ht="18" customHeight="1"/>
    <row r="1084" ht="18" customHeight="1"/>
    <row r="1085" ht="18" customHeight="1"/>
    <row r="1086" ht="18" customHeight="1"/>
    <row r="1087" ht="18" customHeight="1"/>
    <row r="1088" ht="18" customHeight="1"/>
    <row r="1089" ht="18" customHeight="1"/>
    <row r="1090" ht="18" customHeight="1"/>
    <row r="1091" ht="18" customHeight="1"/>
    <row r="1092" ht="18" customHeight="1"/>
    <row r="1093" ht="18" customHeight="1"/>
    <row r="1094" ht="18" customHeight="1"/>
    <row r="1095" ht="18" customHeight="1"/>
    <row r="1096" ht="18" customHeight="1"/>
    <row r="1097" ht="18" customHeight="1"/>
    <row r="1098" ht="18" customHeight="1"/>
    <row r="1099" ht="18" customHeight="1"/>
    <row r="1100" ht="18" customHeight="1"/>
    <row r="1101" ht="18" customHeight="1"/>
    <row r="1102" ht="18" customHeight="1"/>
    <row r="1103" ht="18" customHeight="1"/>
    <row r="1104" ht="18" customHeight="1"/>
    <row r="1105" ht="18" customHeight="1"/>
    <row r="1106" ht="18" customHeight="1"/>
    <row r="1107" ht="18" customHeight="1"/>
    <row r="1108" ht="18" customHeight="1"/>
    <row r="1109" ht="18" customHeight="1"/>
    <row r="1110" ht="18" customHeight="1"/>
    <row r="1111" ht="18" customHeight="1"/>
    <row r="1112" ht="18" customHeight="1"/>
    <row r="1113" ht="18" customHeight="1"/>
    <row r="1114" ht="18" customHeight="1"/>
    <row r="1115" ht="18" customHeight="1"/>
    <row r="1116" ht="18" customHeight="1"/>
    <row r="1117" ht="18" customHeight="1"/>
    <row r="1118" ht="18" customHeight="1"/>
    <row r="1119" ht="18" customHeight="1"/>
    <row r="1120" ht="18" customHeight="1"/>
    <row r="1121" ht="18" customHeight="1"/>
    <row r="1122" ht="18" customHeight="1"/>
    <row r="1123" ht="18" customHeight="1"/>
    <row r="1124" ht="18" customHeight="1"/>
    <row r="1125" ht="18" customHeight="1"/>
    <row r="1126" ht="18" customHeight="1"/>
    <row r="1127" ht="18" customHeight="1"/>
    <row r="1128" ht="18" customHeight="1"/>
    <row r="1129" ht="18" customHeight="1"/>
    <row r="1130" ht="18" customHeight="1"/>
    <row r="1131" ht="18" customHeight="1"/>
    <row r="1132" ht="18" customHeight="1"/>
    <row r="1133" ht="18" customHeight="1"/>
    <row r="1134" ht="18" customHeight="1"/>
    <row r="1135" ht="18" customHeight="1"/>
    <row r="1136" ht="18" customHeight="1"/>
    <row r="1137" ht="18" customHeight="1"/>
    <row r="1138" ht="18" customHeight="1"/>
    <row r="1139" ht="18" customHeight="1"/>
    <row r="1140" ht="18" customHeight="1"/>
    <row r="1141" ht="18" customHeight="1"/>
    <row r="1142" ht="18" customHeight="1"/>
    <row r="1143" ht="18" customHeight="1"/>
    <row r="1144" ht="18" customHeight="1"/>
    <row r="1145" ht="18" customHeight="1"/>
    <row r="1146" ht="18" customHeight="1"/>
    <row r="1147" ht="18" customHeight="1"/>
    <row r="1148" ht="18" customHeight="1"/>
    <row r="1149" ht="18" customHeight="1"/>
    <row r="1150" ht="18" customHeight="1"/>
    <row r="1151" ht="18" customHeight="1"/>
    <row r="1152" ht="18" customHeight="1"/>
    <row r="1153" ht="18" customHeight="1"/>
    <row r="1154" ht="18" customHeight="1"/>
    <row r="1155" ht="18" customHeight="1"/>
    <row r="1156" ht="18" customHeight="1"/>
    <row r="1157" ht="18" customHeight="1"/>
    <row r="1158" ht="18" customHeight="1"/>
    <row r="1159" ht="18" customHeight="1"/>
    <row r="1160" ht="18" customHeight="1"/>
    <row r="1161" ht="18" customHeight="1"/>
    <row r="1162" ht="18" customHeight="1"/>
    <row r="1163" ht="18" customHeight="1"/>
    <row r="1164" ht="18" customHeight="1"/>
    <row r="1165" ht="18" customHeight="1"/>
    <row r="1166" ht="18" customHeight="1"/>
    <row r="1167" ht="18" customHeight="1"/>
    <row r="1168" ht="18" customHeight="1"/>
    <row r="1169" ht="18" customHeight="1"/>
    <row r="1170" ht="18" customHeight="1"/>
    <row r="1171" ht="18" customHeight="1"/>
    <row r="1172" ht="18" customHeight="1"/>
    <row r="1173" ht="18" customHeight="1"/>
    <row r="1174" ht="18" customHeight="1"/>
    <row r="1175" ht="18" customHeight="1"/>
    <row r="1176" ht="18" customHeight="1"/>
    <row r="1177" ht="18" customHeight="1"/>
    <row r="1178" ht="18" customHeight="1"/>
    <row r="1179" ht="18" customHeight="1"/>
    <row r="1180" ht="18" customHeight="1"/>
    <row r="1181" ht="18" customHeight="1"/>
    <row r="1182" ht="18" customHeight="1"/>
    <row r="1183" ht="18" customHeight="1"/>
    <row r="1184" ht="18" customHeight="1"/>
    <row r="1185" ht="18" customHeight="1"/>
    <row r="1186" ht="18" customHeight="1"/>
    <row r="1187" ht="18" customHeight="1"/>
    <row r="1188" ht="18" customHeight="1"/>
    <row r="1189" ht="18" customHeight="1"/>
    <row r="1190" ht="18" customHeight="1"/>
    <row r="1191" ht="18" customHeight="1"/>
    <row r="1192" ht="18" customHeight="1"/>
    <row r="1193" ht="18" customHeight="1"/>
    <row r="1194" ht="18" customHeight="1"/>
    <row r="1195" ht="18" customHeight="1"/>
    <row r="1196" ht="18" customHeight="1"/>
    <row r="1197" ht="18" customHeight="1"/>
    <row r="1198" ht="18" customHeight="1"/>
    <row r="1199" ht="18" customHeight="1"/>
    <row r="1200" ht="18" customHeight="1"/>
    <row r="1201" ht="18" customHeight="1"/>
    <row r="1202" ht="18" customHeight="1"/>
    <row r="1203" ht="18" customHeight="1"/>
    <row r="1204" ht="18" customHeight="1"/>
    <row r="1205" ht="18" customHeight="1"/>
    <row r="1206" ht="18" customHeight="1"/>
    <row r="1207" ht="18" customHeight="1"/>
    <row r="1208" ht="18" customHeight="1"/>
    <row r="1209" ht="18" customHeight="1"/>
    <row r="1210" ht="18" customHeight="1"/>
    <row r="1211" ht="18" customHeight="1"/>
    <row r="1212" ht="18" customHeight="1"/>
    <row r="1213" ht="18" customHeight="1"/>
    <row r="1214" ht="18" customHeight="1"/>
    <row r="1215" ht="18" customHeight="1"/>
    <row r="1216" ht="18" customHeight="1"/>
    <row r="1217" ht="18" customHeight="1"/>
    <row r="1218" ht="18" customHeight="1"/>
    <row r="1219" ht="18" customHeight="1"/>
    <row r="1220" ht="18" customHeight="1"/>
    <row r="1221" ht="18" customHeight="1"/>
    <row r="1222" ht="18" customHeight="1"/>
    <row r="1223" ht="18" customHeight="1"/>
    <row r="1224" ht="18" customHeight="1"/>
    <row r="1225" ht="18" customHeight="1"/>
    <row r="1226" ht="18" customHeight="1"/>
    <row r="1227" ht="18" customHeight="1"/>
    <row r="1228" ht="18" customHeight="1"/>
    <row r="1229" ht="18" customHeight="1"/>
    <row r="1230" ht="18" customHeight="1"/>
    <row r="1231" ht="18" customHeight="1"/>
    <row r="1232" ht="18" customHeight="1"/>
    <row r="1233" ht="18" customHeight="1"/>
    <row r="1234" ht="18" customHeight="1"/>
    <row r="1235" ht="18" customHeight="1"/>
    <row r="1236" ht="18" customHeight="1"/>
    <row r="1237" ht="18" customHeight="1"/>
    <row r="1238" ht="18" customHeight="1"/>
    <row r="1239" ht="18" customHeight="1"/>
    <row r="1240" ht="18" customHeight="1"/>
    <row r="1241" ht="18" customHeight="1"/>
    <row r="1242" ht="18" customHeight="1"/>
    <row r="1243" ht="18" customHeight="1"/>
    <row r="1244" ht="18" customHeight="1"/>
    <row r="1245" ht="18" customHeight="1"/>
    <row r="1246" ht="18" customHeight="1"/>
    <row r="1247" ht="18" customHeight="1"/>
    <row r="1248" ht="18" customHeight="1"/>
    <row r="1249" ht="18" customHeight="1"/>
    <row r="1250" ht="18" customHeight="1"/>
    <row r="1251" ht="18" customHeight="1"/>
    <row r="1252" ht="18" customHeight="1"/>
    <row r="1253" ht="18" customHeight="1"/>
    <row r="1254" ht="18" customHeight="1"/>
    <row r="1255" ht="18" customHeight="1"/>
    <row r="1256" ht="18" customHeight="1"/>
    <row r="1257" ht="18" customHeight="1"/>
    <row r="1258" ht="18" customHeight="1"/>
    <row r="1259" ht="18" customHeight="1"/>
    <row r="1260" ht="18" customHeight="1"/>
    <row r="1261" ht="18" customHeight="1"/>
    <row r="1262" ht="18" customHeight="1"/>
    <row r="1263" ht="18" customHeight="1"/>
    <row r="1264" ht="18" customHeight="1"/>
    <row r="1265" ht="18" customHeight="1"/>
    <row r="1266" ht="18" customHeight="1"/>
    <row r="1267" ht="18" customHeight="1"/>
    <row r="1268" ht="18" customHeight="1"/>
    <row r="1269" ht="18" customHeight="1"/>
    <row r="1270" ht="18" customHeight="1"/>
    <row r="1271" ht="18" customHeight="1"/>
    <row r="1272" ht="18" customHeight="1"/>
    <row r="1273" ht="18" customHeight="1"/>
    <row r="1274" ht="18" customHeight="1"/>
    <row r="1275" ht="18" customHeight="1"/>
    <row r="1276" ht="18" customHeight="1"/>
    <row r="1277" ht="18" customHeight="1"/>
    <row r="1278" ht="18" customHeight="1"/>
    <row r="1279" ht="18" customHeight="1"/>
    <row r="1280" ht="18" customHeight="1"/>
    <row r="1281" ht="18" customHeight="1"/>
    <row r="1282" ht="18" customHeight="1"/>
    <row r="1283" ht="18" customHeight="1"/>
    <row r="1284" ht="18" customHeight="1"/>
    <row r="1285" ht="18" customHeight="1"/>
    <row r="1286" ht="18" customHeight="1"/>
    <row r="1287" ht="18" customHeight="1"/>
    <row r="1288" ht="18" customHeight="1"/>
    <row r="1289" ht="18" customHeight="1"/>
    <row r="1290" ht="18" customHeight="1"/>
    <row r="1291" ht="18" customHeight="1"/>
    <row r="1292" ht="18" customHeight="1"/>
    <row r="1293" ht="18" customHeight="1"/>
    <row r="1294" ht="18" customHeight="1"/>
    <row r="1295" ht="18" customHeight="1"/>
    <row r="1296" ht="18" customHeight="1"/>
    <row r="1297" ht="18" customHeight="1"/>
    <row r="1298" ht="18" customHeight="1"/>
    <row r="1299" ht="18" customHeight="1"/>
    <row r="1300" ht="18" customHeight="1"/>
    <row r="1301" ht="18" customHeight="1"/>
    <row r="1302" ht="18" customHeight="1"/>
    <row r="1303" ht="18" customHeight="1"/>
    <row r="1304" ht="18" customHeight="1"/>
    <row r="1305" ht="18" customHeight="1"/>
    <row r="1306" ht="18" customHeight="1"/>
    <row r="1307" ht="18" customHeight="1"/>
    <row r="1308" ht="18" customHeight="1"/>
    <row r="1309" ht="18" customHeight="1"/>
    <row r="1310" ht="18" customHeight="1"/>
    <row r="1311" ht="18" customHeight="1"/>
    <row r="1312" ht="18" customHeight="1"/>
    <row r="1313" ht="18" customHeight="1"/>
    <row r="1314" ht="18" customHeight="1"/>
    <row r="1315" ht="18" customHeight="1"/>
    <row r="1316" ht="18" customHeight="1"/>
    <row r="1317" ht="18" customHeight="1"/>
    <row r="1318" ht="18" customHeight="1"/>
    <row r="1319" ht="18" customHeight="1"/>
    <row r="1320" ht="18" customHeight="1"/>
    <row r="1321" ht="18" customHeight="1"/>
    <row r="1322" ht="18" customHeight="1"/>
    <row r="1323" ht="18" customHeight="1"/>
    <row r="1324" ht="18" customHeight="1"/>
    <row r="1325" ht="18" customHeight="1"/>
    <row r="1326" ht="18" customHeight="1"/>
    <row r="1327" ht="18" customHeight="1"/>
    <row r="1328" ht="18" customHeight="1"/>
    <row r="1329" ht="18" customHeight="1"/>
    <row r="1330" ht="18" customHeight="1"/>
    <row r="1331" ht="18" customHeight="1"/>
    <row r="1332" ht="18" customHeight="1"/>
    <row r="1333" ht="18" customHeight="1"/>
    <row r="1334" ht="18" customHeight="1"/>
    <row r="1335" ht="18" customHeight="1"/>
    <row r="1336" ht="18" customHeight="1"/>
    <row r="1337" ht="18" customHeight="1"/>
    <row r="1338" ht="18" customHeight="1"/>
    <row r="1339" ht="18" customHeight="1"/>
    <row r="1340" ht="18" customHeight="1"/>
    <row r="1341" ht="18" customHeight="1"/>
    <row r="1342" ht="18" customHeight="1"/>
    <row r="1343" ht="18" customHeight="1"/>
    <row r="1344" ht="18" customHeight="1"/>
    <row r="1345" ht="18" customHeight="1"/>
    <row r="1346" ht="18" customHeight="1"/>
    <row r="1347" ht="18" customHeight="1"/>
    <row r="1348" ht="18" customHeight="1"/>
    <row r="1349" ht="18" customHeight="1"/>
    <row r="1350" ht="18" customHeight="1"/>
    <row r="1351" ht="18" customHeight="1"/>
    <row r="1352" ht="18" customHeight="1"/>
    <row r="1353" ht="18" customHeight="1"/>
    <row r="1354" ht="18" customHeight="1"/>
    <row r="1355" ht="18" customHeight="1"/>
    <row r="1356" ht="18" customHeight="1"/>
    <row r="1357" ht="18" customHeight="1"/>
    <row r="1358" ht="18" customHeight="1"/>
    <row r="1359" ht="18" customHeight="1"/>
    <row r="1360" ht="18" customHeight="1"/>
    <row r="1361" ht="18" customHeight="1"/>
    <row r="1362" ht="18" customHeight="1"/>
    <row r="1363" ht="18" customHeight="1"/>
    <row r="1364" ht="18" customHeight="1"/>
    <row r="1365" ht="18" customHeight="1"/>
    <row r="1366" ht="18" customHeight="1"/>
    <row r="1367" ht="18" customHeight="1"/>
    <row r="1368" ht="18" customHeight="1"/>
    <row r="1369" ht="18" customHeight="1"/>
    <row r="1370" ht="18" customHeight="1"/>
    <row r="1371" ht="18" customHeight="1"/>
    <row r="1372" ht="18" customHeight="1"/>
    <row r="1373" ht="18" customHeight="1"/>
    <row r="1374" ht="18" customHeight="1"/>
    <row r="1375" ht="18" customHeight="1"/>
    <row r="1376" ht="18" customHeight="1"/>
    <row r="1377" ht="18" customHeight="1"/>
    <row r="1378" ht="18" customHeight="1"/>
    <row r="1379" ht="18" customHeight="1"/>
    <row r="1380" ht="18" customHeight="1"/>
    <row r="1381" ht="18" customHeight="1"/>
    <row r="1382" ht="18" customHeight="1"/>
    <row r="1383" ht="18" customHeight="1"/>
    <row r="1384" ht="18" customHeight="1"/>
    <row r="1385" ht="18" customHeight="1"/>
    <row r="1386" ht="18" customHeight="1"/>
    <row r="1387" ht="18" customHeight="1"/>
    <row r="1388" ht="18" customHeight="1"/>
    <row r="1389" ht="18" customHeight="1"/>
    <row r="1390" ht="18" customHeight="1"/>
    <row r="1391" ht="18" customHeight="1"/>
    <row r="1392" ht="18" customHeight="1"/>
    <row r="1393" ht="18" customHeight="1"/>
    <row r="1394" ht="18" customHeight="1"/>
    <row r="1395" ht="18" customHeight="1"/>
    <row r="1396" ht="18" customHeight="1"/>
    <row r="1397" ht="18" customHeight="1"/>
    <row r="1398" ht="18" customHeight="1"/>
    <row r="1399" ht="18" customHeight="1"/>
    <row r="1400" ht="18" customHeight="1"/>
    <row r="1401" ht="18" customHeight="1"/>
    <row r="1402" ht="18" customHeight="1"/>
    <row r="1403" ht="18" customHeight="1"/>
    <row r="1404" ht="18" customHeight="1"/>
    <row r="1405" ht="18" customHeight="1"/>
    <row r="1406" ht="18" customHeight="1"/>
    <row r="1407" ht="18" customHeight="1"/>
    <row r="1408" ht="18" customHeight="1"/>
    <row r="1409" ht="18" customHeight="1"/>
    <row r="1410" ht="18" customHeight="1"/>
    <row r="1411" ht="18" customHeight="1"/>
    <row r="1412" ht="18" customHeight="1"/>
    <row r="1413" ht="18" customHeight="1"/>
    <row r="1414" ht="18" customHeight="1"/>
    <row r="1415" ht="18" customHeight="1"/>
    <row r="1416" ht="18" customHeight="1"/>
    <row r="1417" ht="18" customHeight="1"/>
    <row r="1418" ht="18" customHeight="1"/>
    <row r="1419" ht="18" customHeight="1"/>
    <row r="1420" ht="18" customHeight="1"/>
    <row r="1421" ht="18" customHeight="1"/>
    <row r="1422" ht="18" customHeight="1"/>
    <row r="1423" ht="18" customHeight="1"/>
    <row r="1424" ht="18" customHeight="1"/>
    <row r="1425" ht="18" customHeight="1"/>
    <row r="1426" ht="18" customHeight="1"/>
    <row r="1427" ht="18" customHeight="1"/>
    <row r="1428" ht="18" customHeight="1"/>
    <row r="1429" ht="18" customHeight="1"/>
    <row r="1430" ht="18" customHeight="1"/>
    <row r="1431" ht="18" customHeight="1"/>
    <row r="1432" ht="18" customHeight="1"/>
    <row r="1433" ht="18" customHeight="1"/>
    <row r="1434" ht="18" customHeight="1"/>
    <row r="1435" ht="18" customHeight="1"/>
    <row r="1436" ht="18" customHeight="1"/>
    <row r="1437" ht="18" customHeight="1"/>
    <row r="1438" ht="18" customHeight="1"/>
    <row r="1439" ht="18" customHeight="1"/>
    <row r="1440" ht="18" customHeight="1"/>
    <row r="1441" ht="18" customHeight="1"/>
    <row r="1442" ht="18" customHeight="1"/>
    <row r="1443" ht="18" customHeight="1"/>
    <row r="1444" ht="18" customHeight="1"/>
    <row r="1445" ht="18" customHeight="1"/>
    <row r="1446" ht="18" customHeight="1"/>
    <row r="1447" ht="18" customHeight="1"/>
    <row r="1448" ht="18" customHeight="1"/>
    <row r="1449" ht="18" customHeight="1"/>
    <row r="1450" ht="18" customHeight="1"/>
    <row r="1451" ht="18" customHeight="1"/>
    <row r="1452" ht="18" customHeight="1"/>
    <row r="1453" ht="18" customHeight="1"/>
    <row r="1454" ht="18" customHeight="1"/>
    <row r="1455" ht="18" customHeight="1"/>
    <row r="1456" ht="18" customHeight="1"/>
    <row r="1457" ht="18" customHeight="1"/>
    <row r="1458" ht="18" customHeight="1"/>
    <row r="1459" ht="18" customHeight="1"/>
    <row r="1460" ht="18" customHeight="1"/>
    <row r="1461" ht="18" customHeight="1"/>
    <row r="1462" ht="18" customHeight="1"/>
    <row r="1463" ht="18" customHeight="1"/>
    <row r="1464" ht="18" customHeight="1"/>
    <row r="1465" ht="18" customHeight="1"/>
    <row r="1466" ht="18" customHeight="1"/>
    <row r="1467" ht="18" customHeight="1"/>
    <row r="1468" ht="18" customHeight="1"/>
    <row r="1469" ht="18" customHeight="1"/>
    <row r="1470" ht="18" customHeight="1"/>
    <row r="1471" ht="18" customHeight="1"/>
    <row r="1472" ht="18" customHeight="1"/>
    <row r="1473" ht="18" customHeight="1"/>
    <row r="1474" ht="18" customHeight="1"/>
    <row r="1475" ht="18" customHeight="1"/>
    <row r="1476" ht="18" customHeight="1"/>
    <row r="1477" ht="18" customHeight="1"/>
    <row r="1478" ht="18" customHeight="1"/>
    <row r="1479" ht="18" customHeight="1"/>
    <row r="1480" ht="18" customHeight="1"/>
    <row r="1481" ht="18" customHeight="1"/>
    <row r="1482" ht="18" customHeight="1"/>
    <row r="1483" ht="18" customHeight="1"/>
    <row r="1484" ht="18" customHeight="1"/>
    <row r="1485" ht="18" customHeight="1"/>
    <row r="1486" ht="18" customHeight="1"/>
    <row r="1487" ht="18" customHeight="1"/>
    <row r="1488" ht="18" customHeight="1"/>
    <row r="1489" ht="18" customHeight="1"/>
    <row r="1490" ht="18" customHeight="1"/>
    <row r="1491" ht="18" customHeight="1"/>
    <row r="1492" ht="18" customHeight="1"/>
    <row r="1493" ht="18" customHeight="1"/>
    <row r="1494" ht="18" customHeight="1"/>
    <row r="1495" ht="18" customHeight="1"/>
    <row r="1496" ht="18" customHeight="1"/>
    <row r="1497" ht="18" customHeight="1"/>
    <row r="1498" ht="18" customHeight="1"/>
    <row r="1499" ht="18" customHeight="1"/>
    <row r="1500" ht="18" customHeight="1"/>
    <row r="1501" ht="18" customHeight="1"/>
    <row r="1502" ht="18" customHeight="1"/>
    <row r="1503" ht="18" customHeight="1"/>
    <row r="1504" ht="18" customHeight="1"/>
    <row r="1505" ht="18" customHeight="1"/>
    <row r="1506" ht="18" customHeight="1"/>
    <row r="1507" ht="18" customHeight="1"/>
    <row r="1508" ht="18" customHeight="1"/>
    <row r="1509" ht="18" customHeight="1"/>
    <row r="1510" ht="18" customHeight="1"/>
    <row r="1511" ht="18" customHeight="1"/>
    <row r="1512" ht="18" customHeight="1"/>
    <row r="1513" ht="18" customHeight="1"/>
    <row r="1514" ht="18" customHeight="1"/>
    <row r="1515" ht="18" customHeight="1"/>
    <row r="1516" ht="18" customHeight="1"/>
    <row r="1517" ht="18" customHeight="1"/>
    <row r="1518" ht="18" customHeight="1"/>
    <row r="1519" ht="18" customHeight="1"/>
    <row r="1520" ht="18" customHeight="1"/>
    <row r="1521" ht="18" customHeight="1"/>
    <row r="1522" ht="18" customHeight="1"/>
    <row r="1523" ht="18" customHeight="1"/>
    <row r="1524" ht="18" customHeight="1"/>
    <row r="1525" ht="18" customHeight="1"/>
    <row r="1526" ht="18" customHeight="1"/>
    <row r="1527" ht="18" customHeight="1"/>
    <row r="1528" ht="18" customHeight="1"/>
    <row r="1529" ht="18" customHeight="1"/>
    <row r="1530" ht="18" customHeight="1"/>
    <row r="1531" ht="18" customHeight="1"/>
    <row r="1532" ht="18" customHeight="1"/>
    <row r="1533" ht="18" customHeight="1"/>
    <row r="1534" ht="18" customHeight="1"/>
    <row r="1535" ht="18" customHeight="1"/>
    <row r="1536" ht="18" customHeight="1"/>
    <row r="1537" ht="18" customHeight="1"/>
    <row r="1538" ht="18" customHeight="1"/>
    <row r="1539" ht="18" customHeight="1"/>
    <row r="1540" ht="18" customHeight="1"/>
    <row r="1541" ht="18" customHeight="1"/>
    <row r="1542" ht="18" customHeight="1"/>
    <row r="1543" ht="18" customHeight="1"/>
    <row r="1544" ht="18" customHeight="1"/>
    <row r="1545" ht="18" customHeight="1"/>
    <row r="1546" ht="18" customHeight="1"/>
    <row r="1547" ht="18" customHeight="1"/>
    <row r="1548" ht="18" customHeight="1"/>
    <row r="1549" ht="18" customHeight="1"/>
    <row r="1550" ht="18" customHeight="1"/>
    <row r="1551" ht="18" customHeight="1"/>
    <row r="1552" ht="18" customHeight="1"/>
    <row r="1553" ht="18" customHeight="1"/>
    <row r="1554" ht="18" customHeight="1"/>
    <row r="1555" ht="18" customHeight="1"/>
    <row r="1556" ht="18" customHeight="1"/>
    <row r="1557" ht="18" customHeight="1"/>
    <row r="1558" ht="18" customHeight="1"/>
    <row r="1559" ht="18" customHeight="1"/>
    <row r="1560" ht="18" customHeight="1"/>
    <row r="1561" ht="18" customHeight="1"/>
    <row r="1562" ht="18" customHeight="1"/>
    <row r="1563" ht="18" customHeight="1"/>
    <row r="1564" ht="18" customHeight="1"/>
    <row r="1565" ht="18" customHeight="1"/>
    <row r="1566" ht="18" customHeight="1"/>
    <row r="1567" ht="18" customHeight="1"/>
    <row r="1568" ht="18" customHeight="1"/>
    <row r="1569" ht="18" customHeight="1"/>
    <row r="1570" ht="18" customHeight="1"/>
    <row r="1571" ht="18" customHeight="1"/>
    <row r="1572" ht="18" customHeight="1"/>
    <row r="1573" ht="18" customHeight="1"/>
    <row r="1574" ht="18" customHeight="1"/>
    <row r="1575" ht="18" customHeight="1"/>
    <row r="1576" ht="18" customHeight="1"/>
    <row r="1577" ht="18" customHeight="1"/>
    <row r="1578" ht="18" customHeight="1"/>
    <row r="1579" ht="18" customHeight="1"/>
    <row r="1580" ht="18" customHeight="1"/>
    <row r="1581" ht="18" customHeight="1"/>
    <row r="1582" ht="18" customHeight="1"/>
    <row r="1583" ht="18" customHeight="1"/>
    <row r="1584" ht="18" customHeight="1"/>
    <row r="1585" ht="18" customHeight="1"/>
    <row r="1586" ht="18" customHeight="1"/>
    <row r="1587" ht="18" customHeight="1"/>
    <row r="1588" ht="18" customHeight="1"/>
    <row r="1589" ht="18" customHeight="1"/>
    <row r="1590" ht="18" customHeight="1"/>
    <row r="1591" ht="18" customHeight="1"/>
    <row r="1592" ht="18" customHeight="1"/>
    <row r="1593" ht="18" customHeight="1"/>
    <row r="1594" ht="18" customHeight="1"/>
    <row r="1595" ht="18" customHeight="1"/>
    <row r="1596" ht="18" customHeight="1"/>
    <row r="1597" ht="18" customHeight="1"/>
    <row r="1598" ht="18" customHeight="1"/>
    <row r="1599" ht="18" customHeight="1"/>
    <row r="1600" ht="18" customHeight="1"/>
    <row r="1601" ht="18" customHeight="1"/>
    <row r="1602" ht="18" customHeight="1"/>
    <row r="1603" ht="18" customHeight="1"/>
    <row r="1604" ht="18" customHeight="1"/>
    <row r="1605" ht="18" customHeight="1"/>
    <row r="1606" ht="18" customHeight="1"/>
    <row r="1607" ht="18" customHeight="1"/>
    <row r="1608" ht="18" customHeight="1"/>
    <row r="1609" ht="18" customHeight="1"/>
    <row r="1610" ht="18" customHeight="1"/>
    <row r="1611" ht="18" customHeight="1"/>
    <row r="1612" ht="18" customHeight="1"/>
    <row r="1613" ht="18" customHeight="1"/>
    <row r="1614" ht="18" customHeight="1"/>
    <row r="1615" ht="18" customHeight="1"/>
    <row r="1616" ht="18" customHeight="1"/>
    <row r="1617" ht="18" customHeight="1"/>
    <row r="1618" ht="18" customHeight="1"/>
    <row r="1619" ht="18" customHeight="1"/>
    <row r="1620" ht="18" customHeight="1"/>
    <row r="1621" ht="18" customHeight="1"/>
    <row r="1622" ht="18" customHeight="1"/>
    <row r="1623" ht="18" customHeight="1"/>
    <row r="1624" ht="18" customHeight="1"/>
    <row r="1625" ht="18" customHeight="1"/>
    <row r="1626" ht="18" customHeight="1"/>
    <row r="1627" ht="18" customHeight="1"/>
    <row r="1628" ht="18" customHeight="1"/>
    <row r="1629" ht="18" customHeight="1"/>
    <row r="1630" ht="18" customHeight="1"/>
    <row r="1631" ht="18" customHeight="1"/>
    <row r="1632" ht="18" customHeight="1"/>
    <row r="1633" ht="18" customHeight="1"/>
    <row r="1634" ht="18" customHeight="1"/>
    <row r="1635" ht="18" customHeight="1"/>
    <row r="1636" ht="18" customHeight="1"/>
    <row r="1637" ht="18" customHeight="1"/>
    <row r="1638" ht="18" customHeight="1"/>
    <row r="1639" ht="18" customHeight="1"/>
    <row r="1640" ht="18" customHeight="1"/>
    <row r="1641" ht="18" customHeight="1"/>
    <row r="1642" ht="18" customHeight="1"/>
    <row r="1643" ht="18" customHeight="1"/>
    <row r="1644" ht="18" customHeight="1"/>
    <row r="1645" ht="18" customHeight="1"/>
    <row r="1646" ht="18" customHeight="1"/>
    <row r="1647" ht="18" customHeight="1"/>
    <row r="1648" ht="18" customHeight="1"/>
    <row r="1649" ht="18" customHeight="1"/>
    <row r="1650" ht="18" customHeight="1"/>
    <row r="1651" ht="18" customHeight="1"/>
    <row r="1652" ht="18" customHeight="1"/>
    <row r="1653" ht="18" customHeight="1"/>
    <row r="1654" ht="18" customHeight="1"/>
    <row r="1655" ht="18" customHeight="1"/>
    <row r="1656" ht="18" customHeight="1"/>
    <row r="1657" ht="18" customHeight="1"/>
    <row r="1658" ht="18" customHeight="1"/>
    <row r="1659" ht="18" customHeight="1"/>
    <row r="1660" ht="18" customHeight="1"/>
    <row r="1661" ht="18" customHeight="1"/>
    <row r="1662" ht="18" customHeight="1"/>
    <row r="1663" ht="18" customHeight="1"/>
    <row r="1664" ht="18" customHeight="1"/>
    <row r="1665" ht="18" customHeight="1"/>
    <row r="1666" ht="18" customHeight="1"/>
    <row r="1667" ht="18" customHeight="1"/>
    <row r="1668" ht="18" customHeight="1"/>
    <row r="1669" ht="18" customHeight="1"/>
    <row r="1670" ht="18" customHeight="1"/>
    <row r="1671" ht="18" customHeight="1"/>
    <row r="1672" ht="18" customHeight="1"/>
    <row r="1673" ht="18" customHeight="1"/>
    <row r="1674" ht="18" customHeight="1"/>
    <row r="1675" ht="18" customHeight="1"/>
    <row r="1676" ht="18" customHeight="1"/>
    <row r="1677" ht="18" customHeight="1"/>
    <row r="1678" ht="18" customHeight="1"/>
    <row r="1679" ht="18" customHeight="1"/>
    <row r="1680" ht="18" customHeight="1"/>
    <row r="1681" ht="18" customHeight="1"/>
    <row r="1682" ht="18" customHeight="1"/>
    <row r="1683" ht="18" customHeight="1"/>
    <row r="1684" ht="18" customHeight="1"/>
    <row r="1685" ht="18" customHeight="1"/>
    <row r="1686" ht="18" customHeight="1"/>
    <row r="1687" ht="18" customHeight="1"/>
    <row r="1688" ht="18" customHeight="1"/>
    <row r="1689" ht="18" customHeight="1"/>
    <row r="1690" ht="18" customHeight="1"/>
    <row r="1691" ht="18" customHeight="1"/>
    <row r="1692" ht="18" customHeight="1"/>
    <row r="1693" ht="18" customHeight="1"/>
    <row r="1694" ht="18" customHeight="1"/>
    <row r="1695" ht="18" customHeight="1"/>
    <row r="1696" ht="18" customHeight="1"/>
    <row r="1697" ht="18" customHeight="1"/>
    <row r="1698" ht="18" customHeight="1"/>
    <row r="1699" ht="18" customHeight="1"/>
    <row r="1700" ht="18" customHeight="1"/>
    <row r="1701" ht="18" customHeight="1"/>
    <row r="1702" ht="18" customHeight="1"/>
    <row r="1703" ht="18" customHeight="1"/>
    <row r="1704" ht="18" customHeight="1"/>
    <row r="1705" ht="18" customHeight="1"/>
    <row r="1706" ht="18" customHeight="1"/>
    <row r="1707" ht="18" customHeight="1"/>
    <row r="1708" ht="18" customHeight="1"/>
    <row r="1709" ht="18" customHeight="1"/>
    <row r="1710" ht="18" customHeight="1"/>
    <row r="1711" ht="18" customHeight="1"/>
    <row r="1712" ht="18" customHeight="1"/>
    <row r="1713" ht="18" customHeight="1"/>
    <row r="1714" ht="18" customHeight="1"/>
    <row r="1715" ht="18" customHeight="1"/>
    <row r="1716" ht="18" customHeight="1"/>
    <row r="1717" ht="18" customHeight="1"/>
    <row r="1718" ht="18" customHeight="1"/>
    <row r="1719" ht="18" customHeight="1"/>
    <row r="1720" ht="18" customHeight="1"/>
    <row r="1721" ht="18" customHeight="1"/>
    <row r="1722" ht="18" customHeight="1"/>
    <row r="1723" ht="18" customHeight="1"/>
    <row r="1724" ht="18" customHeight="1"/>
    <row r="1725" ht="18" customHeight="1"/>
    <row r="1726" ht="18" customHeight="1"/>
    <row r="1727" ht="18" customHeight="1"/>
    <row r="1728" ht="18" customHeight="1"/>
    <row r="1729" ht="18" customHeight="1"/>
    <row r="1730" ht="18" customHeight="1"/>
    <row r="1731" ht="18" customHeight="1"/>
    <row r="1732" ht="18" customHeight="1"/>
    <row r="1733" ht="18" customHeight="1"/>
    <row r="1734" ht="18" customHeight="1"/>
    <row r="1735" ht="18" customHeight="1"/>
    <row r="1736" ht="18" customHeight="1"/>
    <row r="1737" ht="18" customHeight="1"/>
    <row r="1738" ht="18" customHeight="1"/>
    <row r="1739" ht="18" customHeight="1"/>
    <row r="1740" ht="18" customHeight="1"/>
    <row r="1741" ht="18" customHeight="1"/>
    <row r="1742" ht="18" customHeight="1"/>
    <row r="1743" ht="18" customHeight="1"/>
    <row r="1744" ht="18" customHeight="1"/>
    <row r="1745" ht="18" customHeight="1"/>
    <row r="1746" ht="18" customHeight="1"/>
    <row r="1747" ht="18" customHeight="1"/>
    <row r="1748" ht="18" customHeight="1"/>
    <row r="1749" ht="18" customHeight="1"/>
    <row r="1750" ht="18" customHeight="1"/>
    <row r="1751" ht="18" customHeight="1"/>
    <row r="1752" ht="18" customHeight="1"/>
    <row r="1753" ht="18" customHeight="1"/>
    <row r="1754" ht="18" customHeight="1"/>
    <row r="1755" ht="18" customHeight="1"/>
    <row r="1756" ht="18" customHeight="1"/>
    <row r="1757" ht="18" customHeight="1"/>
    <row r="1758" ht="18" customHeight="1"/>
    <row r="1759" ht="18" customHeight="1"/>
    <row r="1760" ht="18" customHeight="1"/>
    <row r="1761" ht="18" customHeight="1"/>
    <row r="1762" ht="18" customHeight="1"/>
    <row r="1763" ht="18" customHeight="1"/>
    <row r="1764" ht="18" customHeight="1"/>
    <row r="1765" ht="18" customHeight="1"/>
    <row r="1766" ht="18" customHeight="1"/>
    <row r="1767" ht="18" customHeight="1"/>
    <row r="1768" ht="18" customHeight="1"/>
    <row r="1769" ht="18" customHeight="1"/>
    <row r="1770" ht="18" customHeight="1"/>
    <row r="1771" ht="18" customHeight="1"/>
    <row r="1772" ht="18" customHeight="1"/>
    <row r="1773" ht="18" customHeight="1"/>
    <row r="1774" ht="18" customHeight="1"/>
    <row r="1775" ht="18" customHeight="1"/>
    <row r="1776" ht="18" customHeight="1"/>
    <row r="1777" ht="18" customHeight="1"/>
    <row r="1778" ht="18" customHeight="1"/>
    <row r="1779" ht="18" customHeight="1"/>
    <row r="1780" ht="18" customHeight="1"/>
    <row r="1781" ht="18" customHeight="1"/>
    <row r="1782" ht="18" customHeight="1"/>
    <row r="1783" ht="18" customHeight="1"/>
    <row r="1784" ht="18" customHeight="1"/>
    <row r="1785" ht="18" customHeight="1"/>
    <row r="1786" ht="18" customHeight="1"/>
    <row r="1787" ht="18" customHeight="1"/>
    <row r="1788" ht="18" customHeight="1"/>
    <row r="1789" ht="18" customHeight="1"/>
    <row r="1790" ht="18" customHeight="1"/>
    <row r="1791" ht="18" customHeight="1"/>
    <row r="1792" ht="18" customHeight="1"/>
    <row r="1793" ht="18" customHeight="1"/>
    <row r="1794" ht="18" customHeight="1"/>
    <row r="1795" ht="18" customHeight="1"/>
    <row r="1796" ht="18" customHeight="1"/>
    <row r="1797" ht="18" customHeight="1"/>
    <row r="1798" ht="18" customHeight="1"/>
    <row r="1799" ht="18" customHeight="1"/>
    <row r="1800" ht="18" customHeight="1"/>
    <row r="1801" ht="18" customHeight="1"/>
    <row r="1802" ht="18" customHeight="1"/>
    <row r="1803" ht="18" customHeight="1"/>
    <row r="1804" ht="18" customHeight="1"/>
    <row r="1805" ht="18" customHeight="1"/>
    <row r="1806" ht="18" customHeight="1"/>
    <row r="1807" ht="18" customHeight="1"/>
    <row r="1808" ht="18" customHeight="1"/>
    <row r="1809" ht="18" customHeight="1"/>
    <row r="1810" ht="18" customHeight="1"/>
    <row r="1811" ht="18" customHeight="1"/>
    <row r="1812" ht="18" customHeight="1"/>
    <row r="1813" ht="18" customHeight="1"/>
    <row r="1814" ht="18" customHeight="1"/>
    <row r="1815" ht="18" customHeight="1"/>
    <row r="1816" ht="18" customHeight="1"/>
    <row r="1817" ht="18" customHeight="1"/>
    <row r="1818" ht="18" customHeight="1"/>
    <row r="1819" ht="18" customHeight="1"/>
    <row r="1820" ht="18" customHeight="1"/>
    <row r="1821" ht="18" customHeight="1"/>
    <row r="1822" ht="18" customHeight="1"/>
    <row r="1823" ht="18" customHeight="1"/>
    <row r="1824" ht="18" customHeight="1"/>
    <row r="1825" ht="18" customHeight="1"/>
    <row r="1826" ht="18" customHeight="1"/>
    <row r="1827" ht="18" customHeight="1"/>
    <row r="1828" ht="18" customHeight="1"/>
    <row r="1829" ht="18" customHeight="1"/>
    <row r="1830" ht="18" customHeight="1"/>
    <row r="1831" ht="18" customHeight="1"/>
    <row r="1832" ht="18" customHeight="1"/>
    <row r="1833" ht="18" customHeight="1"/>
    <row r="1834" ht="18" customHeight="1"/>
    <row r="1835" ht="18" customHeight="1"/>
    <row r="1836" ht="18" customHeight="1"/>
    <row r="1837" ht="18" customHeight="1"/>
    <row r="1838" ht="18" customHeight="1"/>
    <row r="1839" ht="18" customHeight="1"/>
    <row r="1840" ht="18" customHeight="1"/>
    <row r="1841" ht="18" customHeight="1"/>
    <row r="1842" ht="18" customHeight="1"/>
    <row r="1843" ht="18" customHeight="1"/>
  </sheetData>
  <sheetProtection password="DA2D" sheet="1" selectLockedCells="1"/>
  <mergeCells count="47">
    <mergeCell ref="C14:E14"/>
    <mergeCell ref="C26:E26"/>
    <mergeCell ref="C7:E7"/>
    <mergeCell ref="N5:N6"/>
    <mergeCell ref="C22:E22"/>
    <mergeCell ref="C10:E10"/>
    <mergeCell ref="C8:E8"/>
    <mergeCell ref="C9:E9"/>
    <mergeCell ref="C32:E32"/>
    <mergeCell ref="C33:E33"/>
    <mergeCell ref="C23:E23"/>
    <mergeCell ref="C27:E27"/>
    <mergeCell ref="C25:E25"/>
    <mergeCell ref="C28:E28"/>
    <mergeCell ref="C29:E29"/>
    <mergeCell ref="C30:E30"/>
    <mergeCell ref="C31:E31"/>
    <mergeCell ref="B2:Q2"/>
    <mergeCell ref="B5:B6"/>
    <mergeCell ref="C5:E6"/>
    <mergeCell ref="G5:G6"/>
    <mergeCell ref="J5:L5"/>
    <mergeCell ref="P5:P6"/>
    <mergeCell ref="F5:F6"/>
    <mergeCell ref="O5:O6"/>
    <mergeCell ref="P3:Q3"/>
    <mergeCell ref="Q5:Q6"/>
    <mergeCell ref="H5:H6"/>
    <mergeCell ref="I5:I6"/>
    <mergeCell ref="M5:M6"/>
    <mergeCell ref="B4:E4"/>
    <mergeCell ref="B38:G38"/>
    <mergeCell ref="C11:E11"/>
    <mergeCell ref="C15:E15"/>
    <mergeCell ref="C16:E16"/>
    <mergeCell ref="C17:E17"/>
    <mergeCell ref="C18:E18"/>
    <mergeCell ref="C36:E36"/>
    <mergeCell ref="C37:E37"/>
    <mergeCell ref="C34:E34"/>
    <mergeCell ref="C35:E35"/>
    <mergeCell ref="C13:E13"/>
    <mergeCell ref="C24:E24"/>
    <mergeCell ref="C19:E19"/>
    <mergeCell ref="C20:E20"/>
    <mergeCell ref="C12:E12"/>
    <mergeCell ref="C21:E21"/>
  </mergeCells>
  <phoneticPr fontId="1"/>
  <dataValidations count="3">
    <dataValidation type="list" allowBlank="1" showInputMessage="1" showErrorMessage="1" sqref="G8:G37">
      <formula1>"常勤職員,非常勤職員"</formula1>
    </dataValidation>
    <dataValidation type="list" allowBlank="1" showInputMessage="1" showErrorMessage="1" sqref="F8:F37">
      <formula1>"放課後児童支援員,補助員,育成支援の周辺業務を行う職員,その他"</formula1>
    </dataValidation>
    <dataValidation type="list" allowBlank="1" showInputMessage="1" showErrorMessage="1" sqref="M8:M37">
      <formula1>"1,2,3,4,5,6,7,8,9,10,11,12"</formula1>
    </dataValidation>
  </dataValidations>
  <printOptions horizontalCentered="1"/>
  <pageMargins left="0.23622047244094491" right="0.23622047244094491" top="0.59055118110236227" bottom="0.39370078740157483" header="0.31496062992125984" footer="0.31496062992125984"/>
  <pageSetup paperSize="9" scale="6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1:AH865"/>
  <sheetViews>
    <sheetView tabSelected="1" view="pageBreakPreview" zoomScaleNormal="100" zoomScaleSheetLayoutView="100" workbookViewId="0">
      <selection activeCell="AA30" sqref="AA30:AH30"/>
    </sheetView>
  </sheetViews>
  <sheetFormatPr defaultRowHeight="13.5"/>
  <cols>
    <col min="1" max="1" width="1.625" style="2" customWidth="1"/>
    <col min="2" max="19" width="2.625" style="2" customWidth="1"/>
    <col min="20" max="20" width="4.625" style="2" customWidth="1"/>
    <col min="21" max="28" width="2.625" style="2" customWidth="1"/>
    <col min="29" max="29" width="4.625" style="2" customWidth="1"/>
    <col min="30" max="33" width="2.625" style="2" customWidth="1"/>
    <col min="34" max="35" width="1.625" style="2" customWidth="1"/>
    <col min="36" max="480" width="2.625" style="2" customWidth="1"/>
    <col min="481" max="16384" width="9" style="2"/>
  </cols>
  <sheetData>
    <row r="1" spans="2:34" ht="18" customHeight="1">
      <c r="B1" s="4" t="s">
        <v>19</v>
      </c>
    </row>
    <row r="2" spans="2:34" ht="18" customHeight="1"/>
    <row r="3" spans="2:34" ht="18" customHeight="1">
      <c r="B3" s="95" t="s">
        <v>38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</row>
    <row r="4" spans="2:34" ht="18" customHeight="1"/>
    <row r="5" spans="2:34" ht="18" customHeight="1">
      <c r="T5" s="25" t="s">
        <v>0</v>
      </c>
      <c r="U5" s="24" t="s">
        <v>11</v>
      </c>
      <c r="V5" s="96" t="s">
        <v>61</v>
      </c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</row>
    <row r="6" spans="2:34">
      <c r="U6" s="24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2:34" ht="18" customHeight="1">
      <c r="T7" s="25" t="s">
        <v>44</v>
      </c>
      <c r="U7" s="24" t="s">
        <v>11</v>
      </c>
      <c r="V7" s="163"/>
      <c r="W7" s="163"/>
      <c r="X7" s="163"/>
      <c r="Y7" s="163"/>
      <c r="Z7" s="163"/>
      <c r="AA7" s="163"/>
      <c r="AB7" s="163"/>
      <c r="AC7" s="163"/>
      <c r="AD7" s="163"/>
      <c r="AE7" s="163"/>
      <c r="AF7" s="163"/>
      <c r="AG7" s="163"/>
      <c r="AH7" s="163"/>
    </row>
    <row r="8" spans="2:34" ht="18" customHeight="1"/>
    <row r="9" spans="2:34" ht="18" customHeight="1" thickBot="1">
      <c r="B9" s="4" t="s">
        <v>1</v>
      </c>
    </row>
    <row r="10" spans="2:34" ht="18" customHeight="1">
      <c r="B10" s="103" t="s">
        <v>14</v>
      </c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5"/>
      <c r="R10" s="106" t="s">
        <v>2</v>
      </c>
      <c r="S10" s="91"/>
      <c r="T10" s="57">
        <f>'別紙様式１　事業計画書'!T10</f>
        <v>6</v>
      </c>
      <c r="U10" s="57" t="s">
        <v>6</v>
      </c>
      <c r="V10" s="90">
        <v>4</v>
      </c>
      <c r="W10" s="90"/>
      <c r="X10" s="57" t="s">
        <v>3</v>
      </c>
      <c r="Y10" s="91" t="s">
        <v>4</v>
      </c>
      <c r="Z10" s="91"/>
      <c r="AA10" s="91" t="s">
        <v>2</v>
      </c>
      <c r="AB10" s="91"/>
      <c r="AC10" s="57">
        <f>T10+1</f>
        <v>7</v>
      </c>
      <c r="AD10" s="57" t="s">
        <v>6</v>
      </c>
      <c r="AE10" s="90">
        <v>3</v>
      </c>
      <c r="AF10" s="90"/>
      <c r="AG10" s="37" t="s">
        <v>3</v>
      </c>
    </row>
    <row r="11" spans="2:34" ht="35.1" customHeight="1" thickBot="1">
      <c r="B11" s="94" t="str">
        <f>'別紙様式１　事業計画書'!B11:Q11</f>
        <v>②　補助基準額（令和6年度）</v>
      </c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3"/>
      <c r="R11" s="164">
        <f>'別紙様式２ー２　賃金改善内訳 '!N39</f>
        <v>0</v>
      </c>
      <c r="S11" s="165"/>
      <c r="T11" s="165"/>
      <c r="U11" s="165"/>
      <c r="V11" s="165"/>
      <c r="W11" s="165"/>
      <c r="X11" s="165"/>
      <c r="Y11" s="165"/>
      <c r="Z11" s="165"/>
      <c r="AA11" s="165"/>
      <c r="AB11" s="165"/>
      <c r="AC11" s="165"/>
      <c r="AD11" s="165"/>
      <c r="AE11" s="92" t="s">
        <v>5</v>
      </c>
      <c r="AF11" s="92"/>
      <c r="AG11" s="93"/>
    </row>
    <row r="12" spans="2:34" ht="12.95" customHeight="1"/>
    <row r="13" spans="2:34" ht="18" customHeight="1" thickBot="1">
      <c r="B13" s="4" t="s">
        <v>8</v>
      </c>
    </row>
    <row r="14" spans="2:34" ht="18" customHeight="1">
      <c r="B14" s="113" t="str">
        <f>'別紙様式１　事業計画書'!B14:AG14</f>
        <v>令和6年度</v>
      </c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5"/>
    </row>
    <row r="15" spans="2:34" ht="35.1" customHeight="1" thickBot="1">
      <c r="B15" s="59"/>
      <c r="C15" s="166" t="s">
        <v>43</v>
      </c>
      <c r="D15" s="167"/>
      <c r="E15" s="167"/>
      <c r="F15" s="167"/>
      <c r="G15" s="167"/>
      <c r="H15" s="167"/>
      <c r="I15" s="167"/>
      <c r="J15" s="167"/>
      <c r="K15" s="167"/>
      <c r="L15" s="167"/>
      <c r="M15" s="167"/>
      <c r="N15" s="167"/>
      <c r="O15" s="167"/>
      <c r="P15" s="167"/>
      <c r="Q15" s="168"/>
      <c r="R15" s="169">
        <f>'別紙様式２ー２　賃金改善内訳 '!O39</f>
        <v>0</v>
      </c>
      <c r="S15" s="170"/>
      <c r="T15" s="170"/>
      <c r="U15" s="170"/>
      <c r="V15" s="170"/>
      <c r="W15" s="170"/>
      <c r="X15" s="170"/>
      <c r="Y15" s="170"/>
      <c r="Z15" s="170"/>
      <c r="AA15" s="170"/>
      <c r="AB15" s="170"/>
      <c r="AC15" s="170"/>
      <c r="AD15" s="170"/>
      <c r="AE15" s="109" t="s">
        <v>5</v>
      </c>
      <c r="AF15" s="109"/>
      <c r="AG15" s="110"/>
    </row>
    <row r="16" spans="2:34" ht="18" customHeight="1">
      <c r="B16" s="116" t="s">
        <v>67</v>
      </c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8"/>
      <c r="R16" s="122" t="s">
        <v>39</v>
      </c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4"/>
    </row>
    <row r="17" spans="2:34" ht="14.25" thickBot="1">
      <c r="B17" s="119"/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1"/>
      <c r="R17" s="125"/>
      <c r="S17" s="126"/>
      <c r="T17" s="126"/>
      <c r="U17" s="126"/>
      <c r="V17" s="126"/>
      <c r="W17" s="126"/>
      <c r="X17" s="126"/>
      <c r="Y17" s="126"/>
      <c r="Z17" s="126"/>
      <c r="AA17" s="126"/>
      <c r="AB17" s="126"/>
      <c r="AC17" s="126"/>
      <c r="AD17" s="126"/>
      <c r="AE17" s="126"/>
      <c r="AF17" s="126"/>
      <c r="AG17" s="127"/>
    </row>
    <row r="18" spans="2:34" ht="18" customHeight="1">
      <c r="B18" s="116" t="s">
        <v>69</v>
      </c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22" t="s">
        <v>40</v>
      </c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4"/>
    </row>
    <row r="19" spans="2:34" ht="14.25" thickBot="1">
      <c r="B19" s="119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5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7"/>
    </row>
    <row r="20" spans="2:34" s="8" customFormat="1" ht="18" customHeight="1">
      <c r="B20" s="88" t="s">
        <v>62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</row>
    <row r="21" spans="2:34" s="8" customFormat="1" ht="18" customHeight="1">
      <c r="B21" s="88" t="s">
        <v>63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</row>
    <row r="22" spans="2:34" s="8" customFormat="1" ht="18" customHeight="1">
      <c r="B22" s="88" t="s">
        <v>64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</row>
    <row r="23" spans="2:34" ht="12.95" customHeight="1"/>
    <row r="24" spans="2:34" ht="18" customHeight="1">
      <c r="B24" s="2" t="s">
        <v>9</v>
      </c>
    </row>
    <row r="25" spans="2:34" ht="12.95" customHeight="1"/>
    <row r="26" spans="2:34" ht="18" customHeight="1">
      <c r="R26" s="98" t="s">
        <v>2</v>
      </c>
      <c r="S26" s="98"/>
      <c r="T26" s="172"/>
      <c r="U26" s="172"/>
      <c r="V26" s="98" t="s">
        <v>6</v>
      </c>
      <c r="W26" s="98"/>
      <c r="X26" s="172"/>
      <c r="Y26" s="172"/>
      <c r="Z26" s="98" t="s">
        <v>3</v>
      </c>
      <c r="AA26" s="98"/>
      <c r="AB26" s="172"/>
      <c r="AC26" s="172"/>
      <c r="AD26" s="98" t="s">
        <v>10</v>
      </c>
      <c r="AE26" s="98"/>
    </row>
    <row r="27" spans="2:34" ht="9" customHeight="1"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</row>
    <row r="28" spans="2:34" ht="18" customHeight="1">
      <c r="M28" s="5" t="s">
        <v>44</v>
      </c>
      <c r="N28" s="5"/>
      <c r="O28" s="5"/>
      <c r="P28" s="5"/>
      <c r="Q28" s="5"/>
      <c r="R28" s="5"/>
      <c r="S28" s="5"/>
      <c r="T28" s="5"/>
      <c r="U28" s="5" t="s">
        <v>11</v>
      </c>
      <c r="V28" s="173" t="str">
        <f>IF(V7="","",V7)</f>
        <v/>
      </c>
      <c r="W28" s="173"/>
      <c r="X28" s="173"/>
      <c r="Y28" s="173"/>
      <c r="Z28" s="173"/>
      <c r="AA28" s="173"/>
      <c r="AB28" s="173"/>
      <c r="AC28" s="173"/>
      <c r="AD28" s="173"/>
      <c r="AE28" s="173"/>
      <c r="AF28" s="173"/>
      <c r="AG28" s="173"/>
      <c r="AH28" s="173"/>
    </row>
    <row r="29" spans="2:34" ht="18" customHeight="1">
      <c r="M29" s="128" t="s">
        <v>33</v>
      </c>
      <c r="N29" s="128"/>
      <c r="O29" s="128"/>
      <c r="P29" s="128"/>
      <c r="Q29" s="128"/>
      <c r="R29" s="128"/>
      <c r="S29" s="5" t="s">
        <v>72</v>
      </c>
      <c r="T29" s="171"/>
      <c r="U29" s="171"/>
      <c r="V29" s="171"/>
      <c r="W29" s="171"/>
      <c r="X29" s="171"/>
      <c r="Y29" s="171"/>
      <c r="Z29" s="171"/>
      <c r="AA29" s="171"/>
      <c r="AB29" s="171"/>
      <c r="AC29" s="171"/>
      <c r="AD29" s="171"/>
      <c r="AE29" s="171"/>
      <c r="AF29" s="171"/>
      <c r="AG29" s="171"/>
      <c r="AH29" s="171"/>
    </row>
    <row r="30" spans="2:34" ht="18" customHeight="1">
      <c r="R30" s="99" t="s">
        <v>12</v>
      </c>
      <c r="S30" s="99"/>
      <c r="T30" s="99"/>
      <c r="U30" s="99"/>
      <c r="V30" s="99"/>
      <c r="W30" s="99"/>
      <c r="X30" s="99"/>
      <c r="Y30" s="99"/>
      <c r="Z30" s="2" t="s">
        <v>11</v>
      </c>
      <c r="AA30" s="171"/>
      <c r="AB30" s="171"/>
      <c r="AC30" s="171"/>
      <c r="AD30" s="171"/>
      <c r="AE30" s="171"/>
      <c r="AF30" s="171"/>
      <c r="AG30" s="171"/>
      <c r="AH30" s="171"/>
    </row>
    <row r="31" spans="2:34" ht="18" customHeight="1"/>
    <row r="32" spans="2:34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/>
    <row r="399" ht="18" customHeight="1"/>
    <row r="400" ht="18" customHeight="1"/>
    <row r="401" ht="18" customHeight="1"/>
    <row r="402" ht="18" customHeight="1"/>
    <row r="403" ht="18" customHeight="1"/>
    <row r="404" ht="18" customHeight="1"/>
    <row r="405" ht="18" customHeight="1"/>
    <row r="406" ht="18" customHeight="1"/>
    <row r="407" ht="18" customHeight="1"/>
    <row r="408" ht="18" customHeight="1"/>
    <row r="409" ht="18" customHeight="1"/>
    <row r="410" ht="18" customHeight="1"/>
    <row r="411" ht="18" customHeight="1"/>
    <row r="412" ht="18" customHeight="1"/>
    <row r="413" ht="18" customHeight="1"/>
    <row r="414" ht="18" customHeight="1"/>
    <row r="415" ht="18" customHeight="1"/>
    <row r="416" ht="18" customHeight="1"/>
    <row r="417" ht="18" customHeight="1"/>
    <row r="418" ht="18" customHeight="1"/>
    <row r="419" ht="18" customHeight="1"/>
    <row r="420" ht="18" customHeight="1"/>
    <row r="421" ht="18" customHeight="1"/>
    <row r="422" ht="18" customHeight="1"/>
    <row r="423" ht="18" customHeight="1"/>
    <row r="424" ht="18" customHeight="1"/>
    <row r="425" ht="18" customHeight="1"/>
    <row r="426" ht="18" customHeight="1"/>
    <row r="427" ht="18" customHeight="1"/>
    <row r="428" ht="18" customHeight="1"/>
    <row r="429" ht="18" customHeight="1"/>
    <row r="430" ht="18" customHeight="1"/>
    <row r="431" ht="18" customHeight="1"/>
    <row r="432" ht="18" customHeight="1"/>
    <row r="433" ht="18" customHeight="1"/>
    <row r="434" ht="18" customHeight="1"/>
    <row r="435" ht="18" customHeight="1"/>
    <row r="436" ht="18" customHeight="1"/>
    <row r="437" ht="18" customHeight="1"/>
    <row r="438" ht="18" customHeight="1"/>
    <row r="439" ht="18" customHeight="1"/>
    <row r="440" ht="18" customHeight="1"/>
    <row r="441" ht="18" customHeight="1"/>
    <row r="442" ht="18" customHeight="1"/>
    <row r="443" ht="18" customHeight="1"/>
    <row r="444" ht="18" customHeight="1"/>
    <row r="445" ht="18" customHeight="1"/>
    <row r="446" ht="18" customHeight="1"/>
    <row r="447" ht="18" customHeight="1"/>
    <row r="448" ht="18" customHeight="1"/>
    <row r="449" ht="18" customHeight="1"/>
    <row r="450" ht="18" customHeight="1"/>
    <row r="451" ht="18" customHeight="1"/>
    <row r="452" ht="18" customHeight="1"/>
    <row r="453" ht="18" customHeight="1"/>
    <row r="454" ht="18" customHeight="1"/>
    <row r="455" ht="18" customHeight="1"/>
    <row r="456" ht="18" customHeight="1"/>
    <row r="457" ht="18" customHeight="1"/>
    <row r="458" ht="18" customHeight="1"/>
    <row r="459" ht="18" customHeight="1"/>
    <row r="460" ht="18" customHeight="1"/>
    <row r="461" ht="18" customHeight="1"/>
    <row r="462" ht="18" customHeight="1"/>
    <row r="463" ht="18" customHeight="1"/>
    <row r="464" ht="18" customHeight="1"/>
    <row r="465" ht="18" customHeight="1"/>
    <row r="466" ht="18" customHeight="1"/>
    <row r="467" ht="18" customHeight="1"/>
    <row r="468" ht="18" customHeight="1"/>
    <row r="469" ht="18" customHeight="1"/>
    <row r="470" ht="18" customHeight="1"/>
    <row r="471" ht="18" customHeight="1"/>
    <row r="472" ht="18" customHeight="1"/>
    <row r="473" ht="18" customHeight="1"/>
    <row r="474" ht="18" customHeight="1"/>
    <row r="475" ht="18" customHeight="1"/>
    <row r="476" ht="18" customHeight="1"/>
    <row r="477" ht="18" customHeight="1"/>
    <row r="478" ht="18" customHeight="1"/>
    <row r="479" ht="18" customHeight="1"/>
    <row r="480" ht="18" customHeight="1"/>
    <row r="481" ht="18" customHeight="1"/>
    <row r="482" ht="18" customHeight="1"/>
    <row r="483" ht="18" customHeight="1"/>
    <row r="484" ht="18" customHeight="1"/>
    <row r="485" ht="18" customHeight="1"/>
    <row r="486" ht="18" customHeight="1"/>
    <row r="487" ht="18" customHeight="1"/>
    <row r="488" ht="18" customHeight="1"/>
    <row r="489" ht="18" customHeight="1"/>
    <row r="490" ht="18" customHeight="1"/>
    <row r="491" ht="18" customHeight="1"/>
    <row r="492" ht="18" customHeight="1"/>
    <row r="493" ht="18" customHeight="1"/>
    <row r="494" ht="18" customHeight="1"/>
    <row r="495" ht="18" customHeight="1"/>
    <row r="496" ht="18" customHeight="1"/>
    <row r="497" ht="18" customHeight="1"/>
    <row r="498" ht="18" customHeight="1"/>
    <row r="499" ht="18" customHeight="1"/>
    <row r="500" ht="18" customHeight="1"/>
    <row r="501" ht="18" customHeight="1"/>
    <row r="502" ht="18" customHeight="1"/>
    <row r="503" ht="18" customHeight="1"/>
    <row r="504" ht="18" customHeight="1"/>
    <row r="505" ht="18" customHeight="1"/>
    <row r="506" ht="18" customHeight="1"/>
    <row r="507" ht="18" customHeight="1"/>
    <row r="508" ht="18" customHeight="1"/>
    <row r="509" ht="18" customHeight="1"/>
    <row r="510" ht="18" customHeight="1"/>
    <row r="511" ht="18" customHeight="1"/>
    <row r="512" ht="18" customHeight="1"/>
    <row r="513" ht="18" customHeight="1"/>
    <row r="514" ht="18" customHeight="1"/>
    <row r="515" ht="18" customHeight="1"/>
    <row r="516" ht="18" customHeight="1"/>
    <row r="517" ht="18" customHeight="1"/>
    <row r="518" ht="18" customHeight="1"/>
    <row r="519" ht="18" customHeight="1"/>
    <row r="520" ht="18" customHeight="1"/>
    <row r="521" ht="18" customHeight="1"/>
    <row r="522" ht="18" customHeight="1"/>
    <row r="523" ht="18" customHeight="1"/>
    <row r="524" ht="18" customHeight="1"/>
    <row r="525" ht="18" customHeight="1"/>
    <row r="526" ht="18" customHeight="1"/>
    <row r="527" ht="18" customHeight="1"/>
    <row r="528" ht="18" customHeight="1"/>
    <row r="529" ht="18" customHeight="1"/>
    <row r="530" ht="18" customHeight="1"/>
    <row r="531" ht="18" customHeight="1"/>
    <row r="532" ht="18" customHeight="1"/>
    <row r="533" ht="18" customHeight="1"/>
    <row r="534" ht="18" customHeight="1"/>
    <row r="535" ht="18" customHeight="1"/>
    <row r="536" ht="18" customHeight="1"/>
    <row r="537" ht="18" customHeight="1"/>
    <row r="538" ht="18" customHeight="1"/>
    <row r="539" ht="18" customHeight="1"/>
    <row r="540" ht="18" customHeight="1"/>
    <row r="541" ht="18" customHeight="1"/>
    <row r="542" ht="18" customHeight="1"/>
    <row r="543" ht="18" customHeight="1"/>
    <row r="544" ht="18" customHeight="1"/>
    <row r="545" ht="18" customHeight="1"/>
    <row r="546" ht="18" customHeight="1"/>
    <row r="547" ht="18" customHeight="1"/>
    <row r="548" ht="18" customHeight="1"/>
    <row r="549" ht="18" customHeight="1"/>
    <row r="550" ht="18" customHeight="1"/>
    <row r="551" ht="18" customHeight="1"/>
    <row r="552" ht="18" customHeight="1"/>
    <row r="553" ht="18" customHeight="1"/>
    <row r="554" ht="18" customHeight="1"/>
    <row r="555" ht="18" customHeight="1"/>
    <row r="556" ht="18" customHeight="1"/>
    <row r="557" ht="18" customHeight="1"/>
    <row r="558" ht="18" customHeight="1"/>
    <row r="559" ht="18" customHeight="1"/>
    <row r="560" ht="18" customHeight="1"/>
    <row r="561" ht="18" customHeight="1"/>
    <row r="562" ht="18" customHeight="1"/>
    <row r="563" ht="18" customHeight="1"/>
    <row r="564" ht="18" customHeight="1"/>
    <row r="565" ht="18" customHeight="1"/>
    <row r="566" ht="18" customHeight="1"/>
    <row r="567" ht="18" customHeight="1"/>
    <row r="568" ht="18" customHeight="1"/>
    <row r="569" ht="18" customHeight="1"/>
    <row r="570" ht="18" customHeight="1"/>
    <row r="571" ht="18" customHeight="1"/>
    <row r="572" ht="18" customHeight="1"/>
    <row r="573" ht="18" customHeight="1"/>
    <row r="574" ht="18" customHeight="1"/>
    <row r="575" ht="18" customHeight="1"/>
    <row r="576" ht="18" customHeight="1"/>
    <row r="577" ht="18" customHeight="1"/>
    <row r="578" ht="18" customHeight="1"/>
    <row r="579" ht="18" customHeight="1"/>
    <row r="580" ht="18" customHeight="1"/>
    <row r="581" ht="18" customHeight="1"/>
    <row r="582" ht="18" customHeight="1"/>
    <row r="583" ht="18" customHeight="1"/>
    <row r="584" ht="18" customHeight="1"/>
    <row r="585" ht="18" customHeight="1"/>
    <row r="586" ht="18" customHeight="1"/>
    <row r="587" ht="18" customHeight="1"/>
    <row r="588" ht="18" customHeight="1"/>
    <row r="589" ht="18" customHeight="1"/>
    <row r="590" ht="18" customHeight="1"/>
    <row r="591" ht="18" customHeight="1"/>
    <row r="592" ht="18" customHeight="1"/>
    <row r="593" ht="18" customHeight="1"/>
    <row r="594" ht="18" customHeight="1"/>
    <row r="595" ht="18" customHeight="1"/>
    <row r="596" ht="18" customHeight="1"/>
    <row r="597" ht="18" customHeight="1"/>
    <row r="598" ht="18" customHeight="1"/>
    <row r="599" ht="18" customHeight="1"/>
    <row r="600" ht="18" customHeight="1"/>
    <row r="601" ht="18" customHeight="1"/>
    <row r="602" ht="18" customHeight="1"/>
    <row r="603" ht="18" customHeight="1"/>
    <row r="604" ht="18" customHeight="1"/>
    <row r="605" ht="18" customHeight="1"/>
    <row r="606" ht="18" customHeight="1"/>
    <row r="607" ht="18" customHeight="1"/>
    <row r="608" ht="18" customHeight="1"/>
    <row r="609" ht="18" customHeight="1"/>
    <row r="610" ht="18" customHeight="1"/>
    <row r="611" ht="18" customHeight="1"/>
    <row r="612" ht="18" customHeight="1"/>
    <row r="613" ht="18" customHeight="1"/>
    <row r="614" ht="18" customHeight="1"/>
    <row r="615" ht="18" customHeight="1"/>
    <row r="616" ht="18" customHeight="1"/>
    <row r="617" ht="18" customHeight="1"/>
    <row r="618" ht="18" customHeight="1"/>
    <row r="619" ht="18" customHeight="1"/>
    <row r="620" ht="18" customHeight="1"/>
    <row r="621" ht="18" customHeight="1"/>
    <row r="622" ht="18" customHeight="1"/>
    <row r="623" ht="18" customHeight="1"/>
    <row r="624" ht="18" customHeight="1"/>
    <row r="625" ht="18" customHeight="1"/>
    <row r="626" ht="18" customHeight="1"/>
    <row r="627" ht="18" customHeight="1"/>
    <row r="628" ht="18" customHeight="1"/>
    <row r="629" ht="18" customHeight="1"/>
    <row r="630" ht="18" customHeight="1"/>
    <row r="631" ht="18" customHeight="1"/>
    <row r="632" ht="18" customHeight="1"/>
    <row r="633" ht="18" customHeight="1"/>
    <row r="634" ht="18" customHeight="1"/>
    <row r="635" ht="18" customHeight="1"/>
    <row r="636" ht="18" customHeight="1"/>
    <row r="637" ht="18" customHeight="1"/>
    <row r="638" ht="18" customHeight="1"/>
    <row r="639" ht="18" customHeight="1"/>
    <row r="640" ht="18" customHeight="1"/>
    <row r="641" ht="18" customHeight="1"/>
    <row r="642" ht="18" customHeight="1"/>
    <row r="643" ht="18" customHeight="1"/>
    <row r="644" ht="18" customHeight="1"/>
    <row r="645" ht="18" customHeight="1"/>
    <row r="646" ht="18" customHeight="1"/>
    <row r="647" ht="18" customHeight="1"/>
    <row r="648" ht="18" customHeight="1"/>
    <row r="649" ht="18" customHeight="1"/>
    <row r="650" ht="18" customHeight="1"/>
    <row r="651" ht="18" customHeight="1"/>
    <row r="652" ht="18" customHeight="1"/>
    <row r="653" ht="18" customHeight="1"/>
    <row r="654" ht="18" customHeight="1"/>
    <row r="655" ht="18" customHeight="1"/>
    <row r="656" ht="18" customHeight="1"/>
    <row r="657" ht="18" customHeight="1"/>
    <row r="658" ht="18" customHeight="1"/>
    <row r="659" ht="18" customHeight="1"/>
    <row r="660" ht="18" customHeight="1"/>
    <row r="661" ht="18" customHeight="1"/>
    <row r="662" ht="18" customHeight="1"/>
    <row r="663" ht="18" customHeight="1"/>
    <row r="664" ht="18" customHeight="1"/>
    <row r="665" ht="18" customHeight="1"/>
    <row r="666" ht="18" customHeight="1"/>
    <row r="667" ht="18" customHeight="1"/>
    <row r="668" ht="18" customHeight="1"/>
    <row r="669" ht="18" customHeight="1"/>
    <row r="670" ht="18" customHeight="1"/>
    <row r="671" ht="18" customHeight="1"/>
    <row r="672" ht="18" customHeight="1"/>
    <row r="673" ht="18" customHeight="1"/>
    <row r="674" ht="18" customHeight="1"/>
    <row r="675" ht="18" customHeight="1"/>
    <row r="676" ht="18" customHeight="1"/>
    <row r="677" ht="18" customHeight="1"/>
    <row r="678" ht="18" customHeight="1"/>
    <row r="679" ht="18" customHeight="1"/>
    <row r="680" ht="18" customHeight="1"/>
    <row r="681" ht="18" customHeight="1"/>
    <row r="682" ht="18" customHeight="1"/>
    <row r="683" ht="18" customHeight="1"/>
    <row r="684" ht="18" customHeight="1"/>
    <row r="685" ht="18" customHeight="1"/>
    <row r="686" ht="18" customHeight="1"/>
    <row r="687" ht="18" customHeight="1"/>
    <row r="688" ht="18" customHeight="1"/>
    <row r="689" ht="18" customHeight="1"/>
    <row r="690" ht="18" customHeight="1"/>
    <row r="691" ht="18" customHeight="1"/>
    <row r="692" ht="18" customHeight="1"/>
    <row r="693" ht="18" customHeight="1"/>
    <row r="694" ht="18" customHeight="1"/>
    <row r="695" ht="18" customHeight="1"/>
    <row r="696" ht="18" customHeight="1"/>
    <row r="697" ht="18" customHeight="1"/>
    <row r="698" ht="18" customHeight="1"/>
    <row r="699" ht="18" customHeight="1"/>
    <row r="700" ht="18" customHeight="1"/>
    <row r="701" ht="18" customHeight="1"/>
    <row r="702" ht="18" customHeight="1"/>
    <row r="703" ht="18" customHeight="1"/>
    <row r="704" ht="18" customHeight="1"/>
    <row r="705" ht="18" customHeight="1"/>
    <row r="706" ht="18" customHeight="1"/>
    <row r="707" ht="18" customHeight="1"/>
    <row r="708" ht="18" customHeight="1"/>
    <row r="709" ht="18" customHeight="1"/>
    <row r="710" ht="18" customHeight="1"/>
    <row r="711" ht="18" customHeight="1"/>
    <row r="712" ht="18" customHeight="1"/>
    <row r="713" ht="18" customHeight="1"/>
    <row r="714" ht="18" customHeight="1"/>
    <row r="715" ht="18" customHeight="1"/>
    <row r="716" ht="18" customHeight="1"/>
    <row r="717" ht="18" customHeight="1"/>
    <row r="718" ht="18" customHeight="1"/>
    <row r="719" ht="18" customHeight="1"/>
    <row r="720" ht="18" customHeight="1"/>
    <row r="721" ht="18" customHeight="1"/>
    <row r="722" ht="18" customHeight="1"/>
    <row r="723" ht="18" customHeight="1"/>
    <row r="724" ht="18" customHeight="1"/>
    <row r="725" ht="18" customHeight="1"/>
    <row r="726" ht="18" customHeight="1"/>
    <row r="727" ht="18" customHeight="1"/>
    <row r="728" ht="18" customHeight="1"/>
    <row r="729" ht="18" customHeight="1"/>
    <row r="730" ht="18" customHeight="1"/>
    <row r="731" ht="18" customHeight="1"/>
    <row r="732" ht="18" customHeight="1"/>
    <row r="733" ht="18" customHeight="1"/>
    <row r="734" ht="18" customHeight="1"/>
    <row r="735" ht="18" customHeight="1"/>
    <row r="736" ht="18" customHeight="1"/>
    <row r="737" ht="18" customHeight="1"/>
    <row r="738" ht="18" customHeight="1"/>
    <row r="739" ht="18" customHeight="1"/>
    <row r="740" ht="18" customHeight="1"/>
    <row r="741" ht="18" customHeight="1"/>
    <row r="742" ht="18" customHeight="1"/>
    <row r="743" ht="18" customHeight="1"/>
    <row r="744" ht="18" customHeight="1"/>
    <row r="745" ht="18" customHeight="1"/>
    <row r="746" ht="18" customHeight="1"/>
    <row r="747" ht="18" customHeight="1"/>
    <row r="748" ht="18" customHeight="1"/>
    <row r="749" ht="18" customHeight="1"/>
    <row r="750" ht="18" customHeight="1"/>
    <row r="751" ht="18" customHeight="1"/>
    <row r="752" ht="18" customHeight="1"/>
    <row r="753" ht="18" customHeight="1"/>
    <row r="754" ht="18" customHeight="1"/>
    <row r="755" ht="18" customHeight="1"/>
    <row r="756" ht="18" customHeight="1"/>
    <row r="757" ht="18" customHeight="1"/>
    <row r="758" ht="18" customHeight="1"/>
    <row r="759" ht="18" customHeight="1"/>
    <row r="760" ht="18" customHeight="1"/>
    <row r="761" ht="18" customHeight="1"/>
    <row r="762" ht="18" customHeight="1"/>
    <row r="763" ht="18" customHeight="1"/>
    <row r="764" ht="18" customHeight="1"/>
    <row r="765" ht="18" customHeight="1"/>
    <row r="766" ht="18" customHeight="1"/>
    <row r="767" ht="18" customHeight="1"/>
    <row r="768" ht="18" customHeight="1"/>
    <row r="769" ht="18" customHeight="1"/>
    <row r="770" ht="18" customHeight="1"/>
    <row r="771" ht="18" customHeight="1"/>
    <row r="772" ht="18" customHeight="1"/>
    <row r="773" ht="18" customHeight="1"/>
    <row r="774" ht="18" customHeight="1"/>
    <row r="775" ht="18" customHeight="1"/>
    <row r="776" ht="18" customHeight="1"/>
    <row r="777" ht="18" customHeight="1"/>
    <row r="778" ht="18" customHeight="1"/>
    <row r="779" ht="18" customHeight="1"/>
    <row r="780" ht="18" customHeight="1"/>
    <row r="781" ht="18" customHeight="1"/>
    <row r="782" ht="18" customHeight="1"/>
    <row r="783" ht="18" customHeight="1"/>
    <row r="784" ht="18" customHeight="1"/>
    <row r="785" ht="18" customHeight="1"/>
    <row r="786" ht="18" customHeight="1"/>
    <row r="787" ht="18" customHeight="1"/>
    <row r="788" ht="18" customHeight="1"/>
    <row r="789" ht="18" customHeight="1"/>
    <row r="790" ht="18" customHeight="1"/>
    <row r="791" ht="18" customHeight="1"/>
    <row r="792" ht="18" customHeight="1"/>
    <row r="793" ht="18" customHeight="1"/>
    <row r="794" ht="18" customHeight="1"/>
    <row r="795" ht="18" customHeight="1"/>
    <row r="796" ht="18" customHeight="1"/>
    <row r="797" ht="18" customHeight="1"/>
    <row r="798" ht="18" customHeight="1"/>
    <row r="799" ht="18" customHeight="1"/>
    <row r="800" ht="18" customHeight="1"/>
    <row r="801" ht="18" customHeight="1"/>
    <row r="802" ht="18" customHeight="1"/>
    <row r="803" ht="18" customHeight="1"/>
    <row r="804" ht="18" customHeight="1"/>
    <row r="805" ht="18" customHeight="1"/>
    <row r="806" ht="18" customHeight="1"/>
    <row r="807" ht="18" customHeight="1"/>
    <row r="808" ht="18" customHeight="1"/>
    <row r="809" ht="18" customHeight="1"/>
    <row r="810" ht="18" customHeight="1"/>
    <row r="811" ht="18" customHeight="1"/>
    <row r="812" ht="18" customHeight="1"/>
    <row r="813" ht="18" customHeight="1"/>
    <row r="814" ht="18" customHeight="1"/>
    <row r="815" ht="18" customHeight="1"/>
    <row r="816" ht="18" customHeight="1"/>
    <row r="817" ht="18" customHeight="1"/>
    <row r="818" ht="18" customHeight="1"/>
    <row r="819" ht="18" customHeight="1"/>
    <row r="820" ht="18" customHeight="1"/>
    <row r="821" ht="18" customHeight="1"/>
    <row r="822" ht="18" customHeight="1"/>
    <row r="823" ht="18" customHeight="1"/>
    <row r="824" ht="18" customHeight="1"/>
    <row r="825" ht="18" customHeight="1"/>
    <row r="826" ht="18" customHeight="1"/>
    <row r="827" ht="18" customHeight="1"/>
    <row r="828" ht="18" customHeight="1"/>
    <row r="829" ht="18" customHeight="1"/>
    <row r="830" ht="18" customHeight="1"/>
    <row r="831" ht="18" customHeight="1"/>
    <row r="832" ht="18" customHeight="1"/>
    <row r="833" ht="18" customHeight="1"/>
    <row r="834" ht="18" customHeight="1"/>
    <row r="835" ht="18" customHeight="1"/>
    <row r="836" ht="18" customHeight="1"/>
    <row r="837" ht="18" customHeight="1"/>
    <row r="838" ht="18" customHeight="1"/>
    <row r="839" ht="18" customHeight="1"/>
    <row r="840" ht="18" customHeight="1"/>
    <row r="841" ht="18" customHeight="1"/>
    <row r="842" ht="18" customHeight="1"/>
    <row r="843" ht="18" customHeight="1"/>
    <row r="844" ht="18" customHeight="1"/>
    <row r="845" ht="18" customHeight="1"/>
    <row r="846" ht="18" customHeight="1"/>
    <row r="847" ht="18" customHeight="1"/>
    <row r="848" ht="18" customHeight="1"/>
    <row r="849" ht="18" customHeight="1"/>
    <row r="850" ht="18" customHeight="1"/>
    <row r="851" ht="18" customHeight="1"/>
    <row r="852" ht="18" customHeight="1"/>
    <row r="853" ht="18" customHeight="1"/>
    <row r="854" ht="18" customHeight="1"/>
    <row r="855" ht="18" customHeight="1"/>
    <row r="856" ht="18" customHeight="1"/>
    <row r="857" ht="18" customHeight="1"/>
    <row r="858" ht="18" customHeight="1"/>
    <row r="859" ht="18" customHeight="1"/>
    <row r="860" ht="18" customHeight="1"/>
    <row r="861" ht="18" customHeight="1"/>
    <row r="862" ht="18" customHeight="1"/>
    <row r="863" ht="18" customHeight="1"/>
    <row r="864" ht="18" customHeight="1"/>
    <row r="865" ht="18" customHeight="1"/>
  </sheetData>
  <sheetProtection password="DA2D" sheet="1" selectLockedCells="1"/>
  <mergeCells count="32">
    <mergeCell ref="AD26:AE26"/>
    <mergeCell ref="R30:Y30"/>
    <mergeCell ref="AA30:AH30"/>
    <mergeCell ref="R26:S26"/>
    <mergeCell ref="T26:U26"/>
    <mergeCell ref="V26:W26"/>
    <mergeCell ref="X26:Y26"/>
    <mergeCell ref="Z26:AA26"/>
    <mergeCell ref="AB26:AC26"/>
    <mergeCell ref="T29:AH29"/>
    <mergeCell ref="V28:AH28"/>
    <mergeCell ref="M29:R29"/>
    <mergeCell ref="B18:Q19"/>
    <mergeCell ref="R18:AG19"/>
    <mergeCell ref="B16:Q17"/>
    <mergeCell ref="R16:AG17"/>
    <mergeCell ref="B11:Q11"/>
    <mergeCell ref="R11:AD11"/>
    <mergeCell ref="AE11:AG11"/>
    <mergeCell ref="C15:Q15"/>
    <mergeCell ref="R15:AD15"/>
    <mergeCell ref="AE15:AG15"/>
    <mergeCell ref="B14:AG14"/>
    <mergeCell ref="B3:AG3"/>
    <mergeCell ref="V5:AH5"/>
    <mergeCell ref="V7:AH7"/>
    <mergeCell ref="B10:Q10"/>
    <mergeCell ref="R10:S10"/>
    <mergeCell ref="V10:W10"/>
    <mergeCell ref="Y10:Z10"/>
    <mergeCell ref="AA10:AB10"/>
    <mergeCell ref="AE10:AF10"/>
  </mergeCells>
  <phoneticPr fontId="1"/>
  <dataValidations count="2">
    <dataValidation type="list" allowBlank="1" showInputMessage="1" showErrorMessage="1" sqref="R16:AG17">
      <formula1>"周知している,周知していない"</formula1>
    </dataValidation>
    <dataValidation type="list" allowBlank="1" showInputMessage="1" showErrorMessage="1" sqref="R18:AG22">
      <formula1>"継続する,継続しない"</formula1>
    </dataValidation>
  </dataValidations>
  <printOptions horizontalCentered="1"/>
  <pageMargins left="0.23622047244094491" right="0.23622047244094491" top="0.43307086614173229" bottom="0.43307086614173229" header="0.31496062992125984" footer="0.31496062992125984"/>
  <pageSetup paperSize="9" scale="88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S1844"/>
  <sheetViews>
    <sheetView view="pageBreakPreview" zoomScale="70" zoomScaleNormal="100" zoomScaleSheetLayoutView="70" workbookViewId="0">
      <selection activeCell="C14" sqref="C14:E14"/>
    </sheetView>
  </sheetViews>
  <sheetFormatPr defaultRowHeight="13.5"/>
  <cols>
    <col min="1" max="1" width="1.75" style="1" customWidth="1"/>
    <col min="2" max="2" width="5.125" style="1" customWidth="1"/>
    <col min="3" max="4" width="3.625" style="1" customWidth="1"/>
    <col min="5" max="5" width="11.5" style="1" customWidth="1"/>
    <col min="6" max="7" width="15.625" style="1" customWidth="1"/>
    <col min="8" max="8" width="13.625" style="1" customWidth="1"/>
    <col min="9" max="9" width="9.375" style="1" customWidth="1"/>
    <col min="10" max="10" width="12.5" style="1" customWidth="1"/>
    <col min="11" max="11" width="15.625" style="1" customWidth="1"/>
    <col min="12" max="12" width="13.625" style="1" customWidth="1"/>
    <col min="13" max="13" width="10.625" style="1" customWidth="1"/>
    <col min="14" max="14" width="14.5" style="1" customWidth="1"/>
    <col min="15" max="15" width="14.625" style="1" customWidth="1"/>
    <col min="16" max="16" width="15.625" style="1" customWidth="1"/>
    <col min="17" max="17" width="14.25" style="1" customWidth="1"/>
    <col min="18" max="18" width="1.125" style="1" customWidth="1"/>
    <col min="19" max="20" width="15.625" style="1" customWidth="1"/>
    <col min="21" max="21" width="2.125" style="1" customWidth="1"/>
    <col min="22" max="37" width="3.625" style="1" customWidth="1"/>
    <col min="38" max="651" width="2.625" style="1" customWidth="1"/>
    <col min="652" max="16384" width="9" style="1"/>
  </cols>
  <sheetData>
    <row r="1" spans="2:19" ht="18" customHeight="1">
      <c r="B1" s="4" t="s">
        <v>34</v>
      </c>
    </row>
    <row r="2" spans="2:19" ht="27" customHeight="1" thickBot="1">
      <c r="B2" s="138" t="s">
        <v>17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</row>
    <row r="3" spans="2:19" ht="18" customHeight="1" thickBot="1">
      <c r="O3" s="22" t="s">
        <v>13</v>
      </c>
      <c r="P3" s="153" t="str">
        <f>IF('別紙様式２　事業実績報告書'!V7="","",'別紙様式２　事業実績報告書'!V7)</f>
        <v/>
      </c>
      <c r="Q3" s="154"/>
    </row>
    <row r="4" spans="2:19" ht="18" customHeight="1" thickBot="1">
      <c r="B4" s="155" t="str">
        <f>'別紙様式１－２　賃金改善内訳'!B4:E4</f>
        <v>（令和6年度）</v>
      </c>
      <c r="C4" s="156"/>
      <c r="D4" s="156"/>
      <c r="E4" s="156"/>
    </row>
    <row r="5" spans="2:19" ht="27" customHeight="1">
      <c r="B5" s="178" t="s">
        <v>15</v>
      </c>
      <c r="C5" s="187" t="s">
        <v>16</v>
      </c>
      <c r="D5" s="188"/>
      <c r="E5" s="189"/>
      <c r="F5" s="151" t="s">
        <v>21</v>
      </c>
      <c r="G5" s="151" t="s">
        <v>20</v>
      </c>
      <c r="H5" s="151" t="s">
        <v>31</v>
      </c>
      <c r="I5" s="151" t="s">
        <v>25</v>
      </c>
      <c r="J5" s="175" t="s">
        <v>26</v>
      </c>
      <c r="K5" s="176"/>
      <c r="L5" s="177"/>
      <c r="M5" s="151" t="s">
        <v>30</v>
      </c>
      <c r="N5" s="151" t="s">
        <v>32</v>
      </c>
      <c r="O5" s="151" t="s">
        <v>71</v>
      </c>
      <c r="P5" s="151" t="s">
        <v>68</v>
      </c>
      <c r="Q5" s="178" t="s">
        <v>59</v>
      </c>
    </row>
    <row r="6" spans="2:19" ht="27" customHeight="1">
      <c r="B6" s="179"/>
      <c r="C6" s="190"/>
      <c r="D6" s="191"/>
      <c r="E6" s="192"/>
      <c r="F6" s="174"/>
      <c r="G6" s="174"/>
      <c r="H6" s="174"/>
      <c r="I6" s="174"/>
      <c r="J6" s="183" t="s">
        <v>27</v>
      </c>
      <c r="K6" s="185" t="s">
        <v>28</v>
      </c>
      <c r="L6" s="181" t="s">
        <v>29</v>
      </c>
      <c r="M6" s="174"/>
      <c r="N6" s="174"/>
      <c r="O6" s="174"/>
      <c r="P6" s="174"/>
      <c r="Q6" s="179"/>
    </row>
    <row r="7" spans="2:19" ht="15" customHeight="1" thickBot="1">
      <c r="B7" s="180"/>
      <c r="C7" s="193"/>
      <c r="D7" s="194"/>
      <c r="E7" s="195"/>
      <c r="F7" s="152"/>
      <c r="G7" s="152"/>
      <c r="H7" s="152"/>
      <c r="I7" s="152"/>
      <c r="J7" s="184"/>
      <c r="K7" s="186"/>
      <c r="L7" s="182"/>
      <c r="M7" s="152"/>
      <c r="N7" s="152"/>
      <c r="O7" s="152"/>
      <c r="P7" s="152"/>
      <c r="Q7" s="180"/>
    </row>
    <row r="8" spans="2:19" ht="18" customHeight="1">
      <c r="B8" s="47"/>
      <c r="C8" s="157"/>
      <c r="D8" s="158"/>
      <c r="E8" s="159"/>
      <c r="F8" s="48"/>
      <c r="G8" s="48"/>
      <c r="H8" s="48"/>
      <c r="I8" s="49"/>
      <c r="J8" s="53"/>
      <c r="K8" s="76"/>
      <c r="L8" s="50"/>
      <c r="M8" s="51"/>
      <c r="N8" s="48"/>
      <c r="O8" s="52"/>
      <c r="P8" s="51"/>
      <c r="Q8" s="48"/>
    </row>
    <row r="9" spans="2:19" ht="18" customHeight="1">
      <c r="B9" s="14">
        <v>1</v>
      </c>
      <c r="C9" s="160"/>
      <c r="D9" s="161"/>
      <c r="E9" s="162"/>
      <c r="F9" s="71"/>
      <c r="G9" s="72"/>
      <c r="H9" s="38">
        <v>11000</v>
      </c>
      <c r="I9" s="39" t="str">
        <f t="shared" ref="I9:I24" si="0">IF(G9="常勤職員",1,"")</f>
        <v/>
      </c>
      <c r="J9" s="74"/>
      <c r="K9" s="11">
        <f t="shared" ref="K9:K17" si="1">$K$8</f>
        <v>0</v>
      </c>
      <c r="L9" s="20" t="str">
        <f>IFERROR(ROUND(J9/K9,1),"")</f>
        <v/>
      </c>
      <c r="M9" s="77"/>
      <c r="N9" s="42" t="str">
        <f t="shared" ref="N9:N38" si="2">IFERROR(IF(G9="常勤職員",H9*I9*M9,H9*L9*M9),"")</f>
        <v/>
      </c>
      <c r="O9" s="33" t="str">
        <f>N9</f>
        <v/>
      </c>
      <c r="P9" s="28" t="str">
        <f>IFERROR(ROUND(O9/M9,0),"")</f>
        <v/>
      </c>
      <c r="Q9" s="79"/>
    </row>
    <row r="10" spans="2:19" ht="18" customHeight="1">
      <c r="B10" s="12">
        <v>2</v>
      </c>
      <c r="C10" s="132"/>
      <c r="D10" s="133"/>
      <c r="E10" s="134"/>
      <c r="F10" s="71"/>
      <c r="G10" s="73"/>
      <c r="H10" s="38">
        <v>11000</v>
      </c>
      <c r="I10" s="40" t="str">
        <f t="shared" si="0"/>
        <v/>
      </c>
      <c r="J10" s="75"/>
      <c r="K10" s="11">
        <f t="shared" si="1"/>
        <v>0</v>
      </c>
      <c r="L10" s="20" t="str">
        <f t="shared" ref="L10:L37" si="3">IFERROR(ROUND(J10/K10,1),"")</f>
        <v/>
      </c>
      <c r="M10" s="78"/>
      <c r="N10" s="43" t="str">
        <f t="shared" si="2"/>
        <v/>
      </c>
      <c r="O10" s="33" t="str">
        <f t="shared" ref="O10:O38" si="4">N10</f>
        <v/>
      </c>
      <c r="P10" s="29" t="str">
        <f t="shared" ref="P10:P39" si="5">IFERROR(ROUND(O10/M10,0),"")</f>
        <v/>
      </c>
      <c r="Q10" s="80"/>
    </row>
    <row r="11" spans="2:19" ht="18" customHeight="1">
      <c r="B11" s="12">
        <v>3</v>
      </c>
      <c r="C11" s="132"/>
      <c r="D11" s="133"/>
      <c r="E11" s="134"/>
      <c r="F11" s="71"/>
      <c r="G11" s="73"/>
      <c r="H11" s="38">
        <v>11000</v>
      </c>
      <c r="I11" s="40" t="str">
        <f t="shared" si="0"/>
        <v/>
      </c>
      <c r="J11" s="75"/>
      <c r="K11" s="11">
        <f t="shared" si="1"/>
        <v>0</v>
      </c>
      <c r="L11" s="20" t="str">
        <f t="shared" si="3"/>
        <v/>
      </c>
      <c r="M11" s="78"/>
      <c r="N11" s="43" t="str">
        <f t="shared" si="2"/>
        <v/>
      </c>
      <c r="O11" s="33" t="str">
        <f t="shared" si="4"/>
        <v/>
      </c>
      <c r="P11" s="29" t="str">
        <f t="shared" si="5"/>
        <v/>
      </c>
      <c r="Q11" s="80"/>
    </row>
    <row r="12" spans="2:19" ht="18" customHeight="1">
      <c r="B12" s="12">
        <v>4</v>
      </c>
      <c r="C12" s="132"/>
      <c r="D12" s="133"/>
      <c r="E12" s="134"/>
      <c r="F12" s="71"/>
      <c r="G12" s="73"/>
      <c r="H12" s="38">
        <v>11000</v>
      </c>
      <c r="I12" s="40" t="str">
        <f t="shared" si="0"/>
        <v/>
      </c>
      <c r="J12" s="75"/>
      <c r="K12" s="11">
        <f t="shared" si="1"/>
        <v>0</v>
      </c>
      <c r="L12" s="20" t="str">
        <f t="shared" si="3"/>
        <v/>
      </c>
      <c r="M12" s="78"/>
      <c r="N12" s="43" t="str">
        <f t="shared" si="2"/>
        <v/>
      </c>
      <c r="O12" s="33" t="str">
        <f t="shared" si="4"/>
        <v/>
      </c>
      <c r="P12" s="29" t="str">
        <f t="shared" si="5"/>
        <v/>
      </c>
      <c r="Q12" s="80"/>
    </row>
    <row r="13" spans="2:19" ht="18" customHeight="1">
      <c r="B13" s="12">
        <v>5</v>
      </c>
      <c r="C13" s="132"/>
      <c r="D13" s="133"/>
      <c r="E13" s="134"/>
      <c r="F13" s="71"/>
      <c r="G13" s="73"/>
      <c r="H13" s="38">
        <v>11000</v>
      </c>
      <c r="I13" s="40" t="str">
        <f t="shared" si="0"/>
        <v/>
      </c>
      <c r="J13" s="75"/>
      <c r="K13" s="11">
        <f t="shared" si="1"/>
        <v>0</v>
      </c>
      <c r="L13" s="20" t="str">
        <f t="shared" si="3"/>
        <v/>
      </c>
      <c r="M13" s="78"/>
      <c r="N13" s="43" t="str">
        <f t="shared" si="2"/>
        <v/>
      </c>
      <c r="O13" s="33" t="str">
        <f t="shared" si="4"/>
        <v/>
      </c>
      <c r="P13" s="29" t="str">
        <f t="shared" si="5"/>
        <v/>
      </c>
      <c r="Q13" s="80"/>
    </row>
    <row r="14" spans="2:19" ht="18" customHeight="1">
      <c r="B14" s="12">
        <v>6</v>
      </c>
      <c r="C14" s="132"/>
      <c r="D14" s="133"/>
      <c r="E14" s="134"/>
      <c r="F14" s="71"/>
      <c r="G14" s="73"/>
      <c r="H14" s="38">
        <v>11000</v>
      </c>
      <c r="I14" s="40" t="str">
        <f t="shared" si="0"/>
        <v/>
      </c>
      <c r="J14" s="75"/>
      <c r="K14" s="11">
        <f t="shared" si="1"/>
        <v>0</v>
      </c>
      <c r="L14" s="20" t="str">
        <f t="shared" si="3"/>
        <v/>
      </c>
      <c r="M14" s="78"/>
      <c r="N14" s="43" t="str">
        <f t="shared" si="2"/>
        <v/>
      </c>
      <c r="O14" s="33" t="str">
        <f t="shared" si="4"/>
        <v/>
      </c>
      <c r="P14" s="29" t="str">
        <f t="shared" si="5"/>
        <v/>
      </c>
      <c r="Q14" s="80"/>
    </row>
    <row r="15" spans="2:19" ht="18" customHeight="1">
      <c r="B15" s="12">
        <v>7</v>
      </c>
      <c r="C15" s="132"/>
      <c r="D15" s="133"/>
      <c r="E15" s="134"/>
      <c r="F15" s="71"/>
      <c r="G15" s="73"/>
      <c r="H15" s="38">
        <v>11000</v>
      </c>
      <c r="I15" s="40" t="str">
        <f t="shared" si="0"/>
        <v/>
      </c>
      <c r="J15" s="75"/>
      <c r="K15" s="11">
        <f t="shared" si="1"/>
        <v>0</v>
      </c>
      <c r="L15" s="20" t="str">
        <f t="shared" si="3"/>
        <v/>
      </c>
      <c r="M15" s="78"/>
      <c r="N15" s="43" t="str">
        <f t="shared" si="2"/>
        <v/>
      </c>
      <c r="O15" s="33" t="str">
        <f t="shared" si="4"/>
        <v/>
      </c>
      <c r="P15" s="29" t="str">
        <f t="shared" si="5"/>
        <v/>
      </c>
      <c r="Q15" s="80"/>
    </row>
    <row r="16" spans="2:19" ht="18" customHeight="1">
      <c r="B16" s="12">
        <v>8</v>
      </c>
      <c r="C16" s="132"/>
      <c r="D16" s="133"/>
      <c r="E16" s="134"/>
      <c r="F16" s="71"/>
      <c r="G16" s="73"/>
      <c r="H16" s="38">
        <v>11000</v>
      </c>
      <c r="I16" s="40" t="str">
        <f t="shared" si="0"/>
        <v/>
      </c>
      <c r="J16" s="75"/>
      <c r="K16" s="11">
        <f t="shared" si="1"/>
        <v>0</v>
      </c>
      <c r="L16" s="20" t="str">
        <f t="shared" si="3"/>
        <v/>
      </c>
      <c r="M16" s="78"/>
      <c r="N16" s="43" t="str">
        <f t="shared" si="2"/>
        <v/>
      </c>
      <c r="O16" s="33" t="str">
        <f t="shared" si="4"/>
        <v/>
      </c>
      <c r="P16" s="29" t="str">
        <f t="shared" si="5"/>
        <v/>
      </c>
      <c r="Q16" s="80"/>
    </row>
    <row r="17" spans="2:17" ht="18" customHeight="1">
      <c r="B17" s="12">
        <v>9</v>
      </c>
      <c r="C17" s="132"/>
      <c r="D17" s="133"/>
      <c r="E17" s="134"/>
      <c r="F17" s="71"/>
      <c r="G17" s="73"/>
      <c r="H17" s="38">
        <v>11000</v>
      </c>
      <c r="I17" s="40" t="str">
        <f t="shared" si="0"/>
        <v/>
      </c>
      <c r="J17" s="75"/>
      <c r="K17" s="11">
        <f t="shared" si="1"/>
        <v>0</v>
      </c>
      <c r="L17" s="20" t="str">
        <f t="shared" si="3"/>
        <v/>
      </c>
      <c r="M17" s="78"/>
      <c r="N17" s="43" t="str">
        <f t="shared" si="2"/>
        <v/>
      </c>
      <c r="O17" s="33" t="str">
        <f t="shared" si="4"/>
        <v/>
      </c>
      <c r="P17" s="29" t="str">
        <f t="shared" si="5"/>
        <v/>
      </c>
      <c r="Q17" s="80"/>
    </row>
    <row r="18" spans="2:17" ht="18" customHeight="1">
      <c r="B18" s="12">
        <v>10</v>
      </c>
      <c r="C18" s="132"/>
      <c r="D18" s="133"/>
      <c r="E18" s="134"/>
      <c r="F18" s="71"/>
      <c r="G18" s="73"/>
      <c r="H18" s="38">
        <v>11000</v>
      </c>
      <c r="I18" s="40" t="str">
        <f t="shared" si="0"/>
        <v/>
      </c>
      <c r="J18" s="75"/>
      <c r="K18" s="11">
        <f t="shared" ref="K18:K38" si="6">$K$8</f>
        <v>0</v>
      </c>
      <c r="L18" s="20" t="str">
        <f t="shared" si="3"/>
        <v/>
      </c>
      <c r="M18" s="78"/>
      <c r="N18" s="43" t="str">
        <f t="shared" si="2"/>
        <v/>
      </c>
      <c r="O18" s="33" t="str">
        <f t="shared" si="4"/>
        <v/>
      </c>
      <c r="P18" s="29" t="str">
        <f t="shared" si="5"/>
        <v/>
      </c>
      <c r="Q18" s="80"/>
    </row>
    <row r="19" spans="2:17" ht="18" customHeight="1">
      <c r="B19" s="12">
        <v>11</v>
      </c>
      <c r="C19" s="132"/>
      <c r="D19" s="133"/>
      <c r="E19" s="134"/>
      <c r="F19" s="71"/>
      <c r="G19" s="73"/>
      <c r="H19" s="38">
        <v>11000</v>
      </c>
      <c r="I19" s="40" t="str">
        <f t="shared" si="0"/>
        <v/>
      </c>
      <c r="J19" s="75"/>
      <c r="K19" s="11">
        <f t="shared" si="6"/>
        <v>0</v>
      </c>
      <c r="L19" s="20" t="str">
        <f t="shared" si="3"/>
        <v/>
      </c>
      <c r="M19" s="78"/>
      <c r="N19" s="43" t="str">
        <f t="shared" si="2"/>
        <v/>
      </c>
      <c r="O19" s="33" t="str">
        <f t="shared" si="4"/>
        <v/>
      </c>
      <c r="P19" s="29" t="str">
        <f t="shared" ref="P19:P26" si="7">IFERROR(ROUND(O19/M19,0),"")</f>
        <v/>
      </c>
      <c r="Q19" s="80"/>
    </row>
    <row r="20" spans="2:17" ht="18" customHeight="1">
      <c r="B20" s="12">
        <v>12</v>
      </c>
      <c r="C20" s="132"/>
      <c r="D20" s="133"/>
      <c r="E20" s="134"/>
      <c r="F20" s="71"/>
      <c r="G20" s="73"/>
      <c r="H20" s="38">
        <v>11000</v>
      </c>
      <c r="I20" s="40" t="str">
        <f t="shared" si="0"/>
        <v/>
      </c>
      <c r="J20" s="75"/>
      <c r="K20" s="11">
        <f t="shared" si="6"/>
        <v>0</v>
      </c>
      <c r="L20" s="20" t="str">
        <f t="shared" si="3"/>
        <v/>
      </c>
      <c r="M20" s="78"/>
      <c r="N20" s="43" t="str">
        <f t="shared" si="2"/>
        <v/>
      </c>
      <c r="O20" s="33" t="str">
        <f t="shared" si="4"/>
        <v/>
      </c>
      <c r="P20" s="29" t="str">
        <f t="shared" si="7"/>
        <v/>
      </c>
      <c r="Q20" s="80"/>
    </row>
    <row r="21" spans="2:17" ht="18" customHeight="1">
      <c r="B21" s="12">
        <v>13</v>
      </c>
      <c r="C21" s="132"/>
      <c r="D21" s="133"/>
      <c r="E21" s="134"/>
      <c r="F21" s="71"/>
      <c r="G21" s="73"/>
      <c r="H21" s="38">
        <v>11000</v>
      </c>
      <c r="I21" s="40" t="str">
        <f t="shared" si="0"/>
        <v/>
      </c>
      <c r="J21" s="75"/>
      <c r="K21" s="11">
        <f t="shared" si="6"/>
        <v>0</v>
      </c>
      <c r="L21" s="20" t="str">
        <f t="shared" si="3"/>
        <v/>
      </c>
      <c r="M21" s="78"/>
      <c r="N21" s="43" t="str">
        <f t="shared" si="2"/>
        <v/>
      </c>
      <c r="O21" s="33" t="str">
        <f t="shared" si="4"/>
        <v/>
      </c>
      <c r="P21" s="29" t="str">
        <f t="shared" si="7"/>
        <v/>
      </c>
      <c r="Q21" s="80"/>
    </row>
    <row r="22" spans="2:17" ht="18" customHeight="1">
      <c r="B22" s="12">
        <v>14</v>
      </c>
      <c r="C22" s="132"/>
      <c r="D22" s="133"/>
      <c r="E22" s="134"/>
      <c r="F22" s="71"/>
      <c r="G22" s="73"/>
      <c r="H22" s="38">
        <v>11000</v>
      </c>
      <c r="I22" s="40" t="str">
        <f t="shared" si="0"/>
        <v/>
      </c>
      <c r="J22" s="75"/>
      <c r="K22" s="11">
        <f t="shared" si="6"/>
        <v>0</v>
      </c>
      <c r="L22" s="20" t="str">
        <f t="shared" si="3"/>
        <v/>
      </c>
      <c r="M22" s="78"/>
      <c r="N22" s="43" t="str">
        <f t="shared" si="2"/>
        <v/>
      </c>
      <c r="O22" s="33" t="str">
        <f t="shared" si="4"/>
        <v/>
      </c>
      <c r="P22" s="29" t="str">
        <f t="shared" si="7"/>
        <v/>
      </c>
      <c r="Q22" s="80"/>
    </row>
    <row r="23" spans="2:17" ht="18" customHeight="1">
      <c r="B23" s="12">
        <v>15</v>
      </c>
      <c r="C23" s="132"/>
      <c r="D23" s="133"/>
      <c r="E23" s="134"/>
      <c r="F23" s="71"/>
      <c r="G23" s="73"/>
      <c r="H23" s="38">
        <v>11000</v>
      </c>
      <c r="I23" s="40" t="str">
        <f t="shared" si="0"/>
        <v/>
      </c>
      <c r="J23" s="75"/>
      <c r="K23" s="11">
        <f t="shared" si="6"/>
        <v>0</v>
      </c>
      <c r="L23" s="20" t="str">
        <f t="shared" si="3"/>
        <v/>
      </c>
      <c r="M23" s="78"/>
      <c r="N23" s="43" t="str">
        <f t="shared" si="2"/>
        <v/>
      </c>
      <c r="O23" s="33" t="str">
        <f t="shared" si="4"/>
        <v/>
      </c>
      <c r="P23" s="29" t="str">
        <f t="shared" si="7"/>
        <v/>
      </c>
      <c r="Q23" s="80"/>
    </row>
    <row r="24" spans="2:17" ht="18" customHeight="1">
      <c r="B24" s="12">
        <v>16</v>
      </c>
      <c r="C24" s="132"/>
      <c r="D24" s="133"/>
      <c r="E24" s="134"/>
      <c r="F24" s="71"/>
      <c r="G24" s="73"/>
      <c r="H24" s="38">
        <v>11000</v>
      </c>
      <c r="I24" s="40" t="str">
        <f t="shared" si="0"/>
        <v/>
      </c>
      <c r="J24" s="75"/>
      <c r="K24" s="11">
        <f t="shared" si="6"/>
        <v>0</v>
      </c>
      <c r="L24" s="20" t="str">
        <f t="shared" si="3"/>
        <v/>
      </c>
      <c r="M24" s="78"/>
      <c r="N24" s="43" t="str">
        <f t="shared" si="2"/>
        <v/>
      </c>
      <c r="O24" s="33" t="str">
        <f t="shared" si="4"/>
        <v/>
      </c>
      <c r="P24" s="29" t="str">
        <f t="shared" si="7"/>
        <v/>
      </c>
      <c r="Q24" s="80"/>
    </row>
    <row r="25" spans="2:17" ht="18" customHeight="1">
      <c r="B25" s="12">
        <v>17</v>
      </c>
      <c r="C25" s="132"/>
      <c r="D25" s="133"/>
      <c r="E25" s="134"/>
      <c r="F25" s="71"/>
      <c r="G25" s="73"/>
      <c r="H25" s="38">
        <v>11000</v>
      </c>
      <c r="I25" s="40" t="str">
        <f t="shared" ref="I25:I38" si="8">IF(G25="常勤職員",1,"")</f>
        <v/>
      </c>
      <c r="J25" s="75"/>
      <c r="K25" s="11">
        <f t="shared" si="6"/>
        <v>0</v>
      </c>
      <c r="L25" s="20" t="str">
        <f t="shared" si="3"/>
        <v/>
      </c>
      <c r="M25" s="78"/>
      <c r="N25" s="43" t="str">
        <f t="shared" si="2"/>
        <v/>
      </c>
      <c r="O25" s="33" t="str">
        <f t="shared" si="4"/>
        <v/>
      </c>
      <c r="P25" s="29" t="str">
        <f t="shared" si="7"/>
        <v/>
      </c>
      <c r="Q25" s="80"/>
    </row>
    <row r="26" spans="2:17" ht="18" customHeight="1">
      <c r="B26" s="12">
        <v>18</v>
      </c>
      <c r="C26" s="132"/>
      <c r="D26" s="133"/>
      <c r="E26" s="134"/>
      <c r="F26" s="71"/>
      <c r="G26" s="73"/>
      <c r="H26" s="38">
        <v>11000</v>
      </c>
      <c r="I26" s="40" t="str">
        <f t="shared" si="8"/>
        <v/>
      </c>
      <c r="J26" s="75"/>
      <c r="K26" s="11">
        <f t="shared" si="6"/>
        <v>0</v>
      </c>
      <c r="L26" s="20" t="str">
        <f t="shared" si="3"/>
        <v/>
      </c>
      <c r="M26" s="78"/>
      <c r="N26" s="43" t="str">
        <f t="shared" si="2"/>
        <v/>
      </c>
      <c r="O26" s="33" t="str">
        <f t="shared" si="4"/>
        <v/>
      </c>
      <c r="P26" s="29" t="str">
        <f t="shared" si="7"/>
        <v/>
      </c>
      <c r="Q26" s="80"/>
    </row>
    <row r="27" spans="2:17" ht="18" customHeight="1">
      <c r="B27" s="12">
        <v>19</v>
      </c>
      <c r="C27" s="132"/>
      <c r="D27" s="133"/>
      <c r="E27" s="134"/>
      <c r="F27" s="71"/>
      <c r="G27" s="73"/>
      <c r="H27" s="38">
        <v>11000</v>
      </c>
      <c r="I27" s="40" t="str">
        <f t="shared" si="8"/>
        <v/>
      </c>
      <c r="J27" s="75"/>
      <c r="K27" s="11">
        <f t="shared" si="6"/>
        <v>0</v>
      </c>
      <c r="L27" s="20" t="str">
        <f t="shared" si="3"/>
        <v/>
      </c>
      <c r="M27" s="78"/>
      <c r="N27" s="43" t="str">
        <f t="shared" si="2"/>
        <v/>
      </c>
      <c r="O27" s="33" t="str">
        <f t="shared" si="4"/>
        <v/>
      </c>
      <c r="P27" s="29" t="str">
        <f t="shared" si="5"/>
        <v/>
      </c>
      <c r="Q27" s="80"/>
    </row>
    <row r="28" spans="2:17" ht="18" customHeight="1">
      <c r="B28" s="12">
        <v>20</v>
      </c>
      <c r="C28" s="132"/>
      <c r="D28" s="133"/>
      <c r="E28" s="134"/>
      <c r="F28" s="71"/>
      <c r="G28" s="73"/>
      <c r="H28" s="38">
        <v>11000</v>
      </c>
      <c r="I28" s="40" t="str">
        <f t="shared" si="8"/>
        <v/>
      </c>
      <c r="J28" s="75"/>
      <c r="K28" s="11">
        <f t="shared" si="6"/>
        <v>0</v>
      </c>
      <c r="L28" s="20" t="str">
        <f t="shared" si="3"/>
        <v/>
      </c>
      <c r="M28" s="78"/>
      <c r="N28" s="43" t="str">
        <f t="shared" si="2"/>
        <v/>
      </c>
      <c r="O28" s="33" t="str">
        <f t="shared" si="4"/>
        <v/>
      </c>
      <c r="P28" s="29" t="str">
        <f t="shared" si="5"/>
        <v/>
      </c>
      <c r="Q28" s="80"/>
    </row>
    <row r="29" spans="2:17" ht="18" customHeight="1">
      <c r="B29" s="12">
        <v>21</v>
      </c>
      <c r="C29" s="132"/>
      <c r="D29" s="133"/>
      <c r="E29" s="134"/>
      <c r="F29" s="71"/>
      <c r="G29" s="73"/>
      <c r="H29" s="38">
        <v>11000</v>
      </c>
      <c r="I29" s="40" t="str">
        <f t="shared" si="8"/>
        <v/>
      </c>
      <c r="J29" s="75"/>
      <c r="K29" s="11">
        <f t="shared" si="6"/>
        <v>0</v>
      </c>
      <c r="L29" s="20" t="str">
        <f t="shared" si="3"/>
        <v/>
      </c>
      <c r="M29" s="78"/>
      <c r="N29" s="43" t="str">
        <f t="shared" si="2"/>
        <v/>
      </c>
      <c r="O29" s="33" t="str">
        <f t="shared" si="4"/>
        <v/>
      </c>
      <c r="P29" s="29" t="str">
        <f t="shared" si="5"/>
        <v/>
      </c>
      <c r="Q29" s="80"/>
    </row>
    <row r="30" spans="2:17" ht="18" customHeight="1">
      <c r="B30" s="12">
        <v>22</v>
      </c>
      <c r="C30" s="132"/>
      <c r="D30" s="133"/>
      <c r="E30" s="134"/>
      <c r="F30" s="71"/>
      <c r="G30" s="73"/>
      <c r="H30" s="38">
        <v>11000</v>
      </c>
      <c r="I30" s="40" t="str">
        <f t="shared" si="8"/>
        <v/>
      </c>
      <c r="J30" s="75"/>
      <c r="K30" s="11">
        <f t="shared" si="6"/>
        <v>0</v>
      </c>
      <c r="L30" s="20" t="str">
        <f t="shared" si="3"/>
        <v/>
      </c>
      <c r="M30" s="78"/>
      <c r="N30" s="43" t="str">
        <f t="shared" si="2"/>
        <v/>
      </c>
      <c r="O30" s="33" t="str">
        <f t="shared" si="4"/>
        <v/>
      </c>
      <c r="P30" s="29" t="str">
        <f t="shared" si="5"/>
        <v/>
      </c>
      <c r="Q30" s="80"/>
    </row>
    <row r="31" spans="2:17" ht="18" customHeight="1">
      <c r="B31" s="12">
        <v>23</v>
      </c>
      <c r="C31" s="132"/>
      <c r="D31" s="133"/>
      <c r="E31" s="134"/>
      <c r="F31" s="71"/>
      <c r="G31" s="73"/>
      <c r="H31" s="38">
        <v>11000</v>
      </c>
      <c r="I31" s="40" t="str">
        <f t="shared" si="8"/>
        <v/>
      </c>
      <c r="J31" s="75"/>
      <c r="K31" s="11">
        <f t="shared" si="6"/>
        <v>0</v>
      </c>
      <c r="L31" s="20" t="str">
        <f t="shared" si="3"/>
        <v/>
      </c>
      <c r="M31" s="78"/>
      <c r="N31" s="43" t="str">
        <f t="shared" si="2"/>
        <v/>
      </c>
      <c r="O31" s="33" t="str">
        <f t="shared" si="4"/>
        <v/>
      </c>
      <c r="P31" s="29" t="str">
        <f t="shared" si="5"/>
        <v/>
      </c>
      <c r="Q31" s="80"/>
    </row>
    <row r="32" spans="2:17" ht="18" customHeight="1">
      <c r="B32" s="12">
        <v>24</v>
      </c>
      <c r="C32" s="132"/>
      <c r="D32" s="133"/>
      <c r="E32" s="134"/>
      <c r="F32" s="71"/>
      <c r="G32" s="73"/>
      <c r="H32" s="38">
        <v>11000</v>
      </c>
      <c r="I32" s="40" t="str">
        <f t="shared" si="8"/>
        <v/>
      </c>
      <c r="J32" s="75"/>
      <c r="K32" s="11">
        <f t="shared" si="6"/>
        <v>0</v>
      </c>
      <c r="L32" s="20" t="str">
        <f t="shared" si="3"/>
        <v/>
      </c>
      <c r="M32" s="78"/>
      <c r="N32" s="43" t="str">
        <f t="shared" si="2"/>
        <v/>
      </c>
      <c r="O32" s="33" t="str">
        <f t="shared" si="4"/>
        <v/>
      </c>
      <c r="P32" s="29" t="str">
        <f t="shared" si="5"/>
        <v/>
      </c>
      <c r="Q32" s="80"/>
    </row>
    <row r="33" spans="2:17" ht="18" customHeight="1">
      <c r="B33" s="12">
        <v>25</v>
      </c>
      <c r="C33" s="132"/>
      <c r="D33" s="133"/>
      <c r="E33" s="134"/>
      <c r="F33" s="71"/>
      <c r="G33" s="73"/>
      <c r="H33" s="38">
        <v>11000</v>
      </c>
      <c r="I33" s="40" t="str">
        <f t="shared" si="8"/>
        <v/>
      </c>
      <c r="J33" s="75"/>
      <c r="K33" s="11">
        <f t="shared" si="6"/>
        <v>0</v>
      </c>
      <c r="L33" s="20" t="str">
        <f t="shared" si="3"/>
        <v/>
      </c>
      <c r="M33" s="78"/>
      <c r="N33" s="43" t="str">
        <f t="shared" si="2"/>
        <v/>
      </c>
      <c r="O33" s="33" t="str">
        <f t="shared" si="4"/>
        <v/>
      </c>
      <c r="P33" s="29" t="str">
        <f t="shared" si="5"/>
        <v/>
      </c>
      <c r="Q33" s="80"/>
    </row>
    <row r="34" spans="2:17" ht="18" customHeight="1">
      <c r="B34" s="12">
        <v>26</v>
      </c>
      <c r="C34" s="132"/>
      <c r="D34" s="133"/>
      <c r="E34" s="134"/>
      <c r="F34" s="71"/>
      <c r="G34" s="73"/>
      <c r="H34" s="38">
        <v>11000</v>
      </c>
      <c r="I34" s="40" t="str">
        <f t="shared" si="8"/>
        <v/>
      </c>
      <c r="J34" s="75"/>
      <c r="K34" s="11">
        <f t="shared" si="6"/>
        <v>0</v>
      </c>
      <c r="L34" s="20" t="str">
        <f t="shared" si="3"/>
        <v/>
      </c>
      <c r="M34" s="78"/>
      <c r="N34" s="43" t="str">
        <f t="shared" si="2"/>
        <v/>
      </c>
      <c r="O34" s="33" t="str">
        <f t="shared" si="4"/>
        <v/>
      </c>
      <c r="P34" s="29" t="str">
        <f t="shared" si="5"/>
        <v/>
      </c>
      <c r="Q34" s="80"/>
    </row>
    <row r="35" spans="2:17" ht="18" customHeight="1">
      <c r="B35" s="12">
        <v>27</v>
      </c>
      <c r="C35" s="132"/>
      <c r="D35" s="133"/>
      <c r="E35" s="134"/>
      <c r="F35" s="71"/>
      <c r="G35" s="73"/>
      <c r="H35" s="38">
        <v>11000</v>
      </c>
      <c r="I35" s="40" t="str">
        <f t="shared" si="8"/>
        <v/>
      </c>
      <c r="J35" s="75"/>
      <c r="K35" s="11">
        <f t="shared" si="6"/>
        <v>0</v>
      </c>
      <c r="L35" s="20" t="str">
        <f t="shared" si="3"/>
        <v/>
      </c>
      <c r="M35" s="78"/>
      <c r="N35" s="43" t="str">
        <f t="shared" si="2"/>
        <v/>
      </c>
      <c r="O35" s="33" t="str">
        <f t="shared" si="4"/>
        <v/>
      </c>
      <c r="P35" s="29" t="str">
        <f t="shared" si="5"/>
        <v/>
      </c>
      <c r="Q35" s="80"/>
    </row>
    <row r="36" spans="2:17" ht="18" customHeight="1">
      <c r="B36" s="12">
        <v>28</v>
      </c>
      <c r="C36" s="132"/>
      <c r="D36" s="133"/>
      <c r="E36" s="134"/>
      <c r="F36" s="71"/>
      <c r="G36" s="73"/>
      <c r="H36" s="38">
        <v>11000</v>
      </c>
      <c r="I36" s="40" t="str">
        <f t="shared" si="8"/>
        <v/>
      </c>
      <c r="J36" s="75"/>
      <c r="K36" s="11">
        <f t="shared" si="6"/>
        <v>0</v>
      </c>
      <c r="L36" s="20" t="str">
        <f t="shared" si="3"/>
        <v/>
      </c>
      <c r="M36" s="78"/>
      <c r="N36" s="43" t="str">
        <f t="shared" si="2"/>
        <v/>
      </c>
      <c r="O36" s="33" t="str">
        <f t="shared" si="4"/>
        <v/>
      </c>
      <c r="P36" s="29" t="str">
        <f t="shared" si="5"/>
        <v/>
      </c>
      <c r="Q36" s="80"/>
    </row>
    <row r="37" spans="2:17" ht="18" customHeight="1">
      <c r="B37" s="12">
        <v>29</v>
      </c>
      <c r="C37" s="132"/>
      <c r="D37" s="133"/>
      <c r="E37" s="134"/>
      <c r="F37" s="71"/>
      <c r="G37" s="73"/>
      <c r="H37" s="38">
        <v>11000</v>
      </c>
      <c r="I37" s="40" t="str">
        <f t="shared" si="8"/>
        <v/>
      </c>
      <c r="J37" s="75"/>
      <c r="K37" s="11">
        <f t="shared" si="6"/>
        <v>0</v>
      </c>
      <c r="L37" s="20" t="str">
        <f t="shared" si="3"/>
        <v/>
      </c>
      <c r="M37" s="78"/>
      <c r="N37" s="43" t="str">
        <f t="shared" si="2"/>
        <v/>
      </c>
      <c r="O37" s="33" t="str">
        <f t="shared" si="4"/>
        <v/>
      </c>
      <c r="P37" s="29" t="str">
        <f t="shared" si="5"/>
        <v/>
      </c>
      <c r="Q37" s="80"/>
    </row>
    <row r="38" spans="2:17" ht="18" customHeight="1" thickBot="1">
      <c r="B38" s="12">
        <v>30</v>
      </c>
      <c r="C38" s="132"/>
      <c r="D38" s="133"/>
      <c r="E38" s="134"/>
      <c r="F38" s="71"/>
      <c r="G38" s="73"/>
      <c r="H38" s="38">
        <v>11000</v>
      </c>
      <c r="I38" s="40" t="str">
        <f t="shared" si="8"/>
        <v/>
      </c>
      <c r="J38" s="75"/>
      <c r="K38" s="11">
        <f t="shared" si="6"/>
        <v>0</v>
      </c>
      <c r="L38" s="20" t="str">
        <f>IFERROR(ROUND(J38/K38,1),"")</f>
        <v/>
      </c>
      <c r="M38" s="78"/>
      <c r="N38" s="43" t="str">
        <f t="shared" si="2"/>
        <v/>
      </c>
      <c r="O38" s="33" t="str">
        <f t="shared" si="4"/>
        <v/>
      </c>
      <c r="P38" s="29" t="str">
        <f t="shared" si="5"/>
        <v/>
      </c>
      <c r="Q38" s="80"/>
    </row>
    <row r="39" spans="2:17" ht="18" customHeight="1" thickBot="1">
      <c r="B39" s="129" t="s">
        <v>22</v>
      </c>
      <c r="C39" s="130"/>
      <c r="D39" s="130"/>
      <c r="E39" s="130"/>
      <c r="F39" s="130"/>
      <c r="G39" s="131"/>
      <c r="H39" s="36"/>
      <c r="I39" s="41">
        <f>SUM(I9:I38)</f>
        <v>0</v>
      </c>
      <c r="J39" s="54"/>
      <c r="K39" s="31"/>
      <c r="L39" s="35">
        <f>ROUND(SUM(L9:L38)*1,1)</f>
        <v>0</v>
      </c>
      <c r="M39" s="26">
        <f>SUM(M9:M38)</f>
        <v>0</v>
      </c>
      <c r="N39" s="16">
        <f>SUM(N9:N38)</f>
        <v>0</v>
      </c>
      <c r="O39" s="16">
        <f>SUM(O9:O38)</f>
        <v>0</v>
      </c>
      <c r="P39" s="30" t="str">
        <f t="shared" si="5"/>
        <v/>
      </c>
      <c r="Q39" s="55"/>
    </row>
    <row r="40" spans="2:17" ht="18" customHeight="1">
      <c r="B40" s="1" t="s">
        <v>65</v>
      </c>
    </row>
    <row r="41" spans="2:17" ht="18" customHeight="1">
      <c r="B41" s="1" t="s">
        <v>18</v>
      </c>
    </row>
    <row r="42" spans="2:17" ht="18" customHeight="1">
      <c r="B42" s="23" t="s">
        <v>66</v>
      </c>
    </row>
    <row r="43" spans="2:17" ht="18" customHeight="1"/>
    <row r="44" spans="2:17" ht="18" customHeight="1"/>
    <row r="45" spans="2:17" ht="18" customHeight="1"/>
    <row r="46" spans="2:17" ht="18" customHeight="1"/>
    <row r="47" spans="2:17" ht="18" customHeight="1"/>
    <row r="48" spans="2:17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/>
    <row r="399" ht="18" customHeight="1"/>
    <row r="400" ht="18" customHeight="1"/>
    <row r="401" ht="18" customHeight="1"/>
    <row r="402" ht="18" customHeight="1"/>
    <row r="403" ht="18" customHeight="1"/>
    <row r="404" ht="18" customHeight="1"/>
    <row r="405" ht="18" customHeight="1"/>
    <row r="406" ht="18" customHeight="1"/>
    <row r="407" ht="18" customHeight="1"/>
    <row r="408" ht="18" customHeight="1"/>
    <row r="409" ht="18" customHeight="1"/>
    <row r="410" ht="18" customHeight="1"/>
    <row r="411" ht="18" customHeight="1"/>
    <row r="412" ht="18" customHeight="1"/>
    <row r="413" ht="18" customHeight="1"/>
    <row r="414" ht="18" customHeight="1"/>
    <row r="415" ht="18" customHeight="1"/>
    <row r="416" ht="18" customHeight="1"/>
    <row r="417" ht="18" customHeight="1"/>
    <row r="418" ht="18" customHeight="1"/>
    <row r="419" ht="18" customHeight="1"/>
    <row r="420" ht="18" customHeight="1"/>
    <row r="421" ht="18" customHeight="1"/>
    <row r="422" ht="18" customHeight="1"/>
    <row r="423" ht="18" customHeight="1"/>
    <row r="424" ht="18" customHeight="1"/>
    <row r="425" ht="18" customHeight="1"/>
    <row r="426" ht="18" customHeight="1"/>
    <row r="427" ht="18" customHeight="1"/>
    <row r="428" ht="18" customHeight="1"/>
    <row r="429" ht="18" customHeight="1"/>
    <row r="430" ht="18" customHeight="1"/>
    <row r="431" ht="18" customHeight="1"/>
    <row r="432" ht="18" customHeight="1"/>
    <row r="433" ht="18" customHeight="1"/>
    <row r="434" ht="18" customHeight="1"/>
    <row r="435" ht="18" customHeight="1"/>
    <row r="436" ht="18" customHeight="1"/>
    <row r="437" ht="18" customHeight="1"/>
    <row r="438" ht="18" customHeight="1"/>
    <row r="439" ht="18" customHeight="1"/>
    <row r="440" ht="18" customHeight="1"/>
    <row r="441" ht="18" customHeight="1"/>
    <row r="442" ht="18" customHeight="1"/>
    <row r="443" ht="18" customHeight="1"/>
    <row r="444" ht="18" customHeight="1"/>
    <row r="445" ht="18" customHeight="1"/>
    <row r="446" ht="18" customHeight="1"/>
    <row r="447" ht="18" customHeight="1"/>
    <row r="448" ht="18" customHeight="1"/>
    <row r="449" ht="18" customHeight="1"/>
    <row r="450" ht="18" customHeight="1"/>
    <row r="451" ht="18" customHeight="1"/>
    <row r="452" ht="18" customHeight="1"/>
    <row r="453" ht="18" customHeight="1"/>
    <row r="454" ht="18" customHeight="1"/>
    <row r="455" ht="18" customHeight="1"/>
    <row r="456" ht="18" customHeight="1"/>
    <row r="457" ht="18" customHeight="1"/>
    <row r="458" ht="18" customHeight="1"/>
    <row r="459" ht="18" customHeight="1"/>
    <row r="460" ht="18" customHeight="1"/>
    <row r="461" ht="18" customHeight="1"/>
    <row r="462" ht="18" customHeight="1"/>
    <row r="463" ht="18" customHeight="1"/>
    <row r="464" ht="18" customHeight="1"/>
    <row r="465" ht="18" customHeight="1"/>
    <row r="466" ht="18" customHeight="1"/>
    <row r="467" ht="18" customHeight="1"/>
    <row r="468" ht="18" customHeight="1"/>
    <row r="469" ht="18" customHeight="1"/>
    <row r="470" ht="18" customHeight="1"/>
    <row r="471" ht="18" customHeight="1"/>
    <row r="472" ht="18" customHeight="1"/>
    <row r="473" ht="18" customHeight="1"/>
    <row r="474" ht="18" customHeight="1"/>
    <row r="475" ht="18" customHeight="1"/>
    <row r="476" ht="18" customHeight="1"/>
    <row r="477" ht="18" customHeight="1"/>
    <row r="478" ht="18" customHeight="1"/>
    <row r="479" ht="18" customHeight="1"/>
    <row r="480" ht="18" customHeight="1"/>
    <row r="481" ht="18" customHeight="1"/>
    <row r="482" ht="18" customHeight="1"/>
    <row r="483" ht="18" customHeight="1"/>
    <row r="484" ht="18" customHeight="1"/>
    <row r="485" ht="18" customHeight="1"/>
    <row r="486" ht="18" customHeight="1"/>
    <row r="487" ht="18" customHeight="1"/>
    <row r="488" ht="18" customHeight="1"/>
    <row r="489" ht="18" customHeight="1"/>
    <row r="490" ht="18" customHeight="1"/>
    <row r="491" ht="18" customHeight="1"/>
    <row r="492" ht="18" customHeight="1"/>
    <row r="493" ht="18" customHeight="1"/>
    <row r="494" ht="18" customHeight="1"/>
    <row r="495" ht="18" customHeight="1"/>
    <row r="496" ht="18" customHeight="1"/>
    <row r="497" ht="18" customHeight="1"/>
    <row r="498" ht="18" customHeight="1"/>
    <row r="499" ht="18" customHeight="1"/>
    <row r="500" ht="18" customHeight="1"/>
    <row r="501" ht="18" customHeight="1"/>
    <row r="502" ht="18" customHeight="1"/>
    <row r="503" ht="18" customHeight="1"/>
    <row r="504" ht="18" customHeight="1"/>
    <row r="505" ht="18" customHeight="1"/>
    <row r="506" ht="18" customHeight="1"/>
    <row r="507" ht="18" customHeight="1"/>
    <row r="508" ht="18" customHeight="1"/>
    <row r="509" ht="18" customHeight="1"/>
    <row r="510" ht="18" customHeight="1"/>
    <row r="511" ht="18" customHeight="1"/>
    <row r="512" ht="18" customHeight="1"/>
    <row r="513" ht="18" customHeight="1"/>
    <row r="514" ht="18" customHeight="1"/>
    <row r="515" ht="18" customHeight="1"/>
    <row r="516" ht="18" customHeight="1"/>
    <row r="517" ht="18" customHeight="1"/>
    <row r="518" ht="18" customHeight="1"/>
    <row r="519" ht="18" customHeight="1"/>
    <row r="520" ht="18" customHeight="1"/>
    <row r="521" ht="18" customHeight="1"/>
    <row r="522" ht="18" customHeight="1"/>
    <row r="523" ht="18" customHeight="1"/>
    <row r="524" ht="18" customHeight="1"/>
    <row r="525" ht="18" customHeight="1"/>
    <row r="526" ht="18" customHeight="1"/>
    <row r="527" ht="18" customHeight="1"/>
    <row r="528" ht="18" customHeight="1"/>
    <row r="529" ht="18" customHeight="1"/>
    <row r="530" ht="18" customHeight="1"/>
    <row r="531" ht="18" customHeight="1"/>
    <row r="532" ht="18" customHeight="1"/>
    <row r="533" ht="18" customHeight="1"/>
    <row r="534" ht="18" customHeight="1"/>
    <row r="535" ht="18" customHeight="1"/>
    <row r="536" ht="18" customHeight="1"/>
    <row r="537" ht="18" customHeight="1"/>
    <row r="538" ht="18" customHeight="1"/>
    <row r="539" ht="18" customHeight="1"/>
    <row r="540" ht="18" customHeight="1"/>
    <row r="541" ht="18" customHeight="1"/>
    <row r="542" ht="18" customHeight="1"/>
    <row r="543" ht="18" customHeight="1"/>
    <row r="544" ht="18" customHeight="1"/>
    <row r="545" ht="18" customHeight="1"/>
    <row r="546" ht="18" customHeight="1"/>
    <row r="547" ht="18" customHeight="1"/>
    <row r="548" ht="18" customHeight="1"/>
    <row r="549" ht="18" customHeight="1"/>
    <row r="550" ht="18" customHeight="1"/>
    <row r="551" ht="18" customHeight="1"/>
    <row r="552" ht="18" customHeight="1"/>
    <row r="553" ht="18" customHeight="1"/>
    <row r="554" ht="18" customHeight="1"/>
    <row r="555" ht="18" customHeight="1"/>
    <row r="556" ht="18" customHeight="1"/>
    <row r="557" ht="18" customHeight="1"/>
    <row r="558" ht="18" customHeight="1"/>
    <row r="559" ht="18" customHeight="1"/>
    <row r="560" ht="18" customHeight="1"/>
    <row r="561" ht="18" customHeight="1"/>
    <row r="562" ht="18" customHeight="1"/>
    <row r="563" ht="18" customHeight="1"/>
    <row r="564" ht="18" customHeight="1"/>
    <row r="565" ht="18" customHeight="1"/>
    <row r="566" ht="18" customHeight="1"/>
    <row r="567" ht="18" customHeight="1"/>
    <row r="568" ht="18" customHeight="1"/>
    <row r="569" ht="18" customHeight="1"/>
    <row r="570" ht="18" customHeight="1"/>
    <row r="571" ht="18" customHeight="1"/>
    <row r="572" ht="18" customHeight="1"/>
    <row r="573" ht="18" customHeight="1"/>
    <row r="574" ht="18" customHeight="1"/>
    <row r="575" ht="18" customHeight="1"/>
    <row r="576" ht="18" customHeight="1"/>
    <row r="577" ht="18" customHeight="1"/>
    <row r="578" ht="18" customHeight="1"/>
    <row r="579" ht="18" customHeight="1"/>
    <row r="580" ht="18" customHeight="1"/>
    <row r="581" ht="18" customHeight="1"/>
    <row r="582" ht="18" customHeight="1"/>
    <row r="583" ht="18" customHeight="1"/>
    <row r="584" ht="18" customHeight="1"/>
    <row r="585" ht="18" customHeight="1"/>
    <row r="586" ht="18" customHeight="1"/>
    <row r="587" ht="18" customHeight="1"/>
    <row r="588" ht="18" customHeight="1"/>
    <row r="589" ht="18" customHeight="1"/>
    <row r="590" ht="18" customHeight="1"/>
    <row r="591" ht="18" customHeight="1"/>
    <row r="592" ht="18" customHeight="1"/>
    <row r="593" ht="18" customHeight="1"/>
    <row r="594" ht="18" customHeight="1"/>
    <row r="595" ht="18" customHeight="1"/>
    <row r="596" ht="18" customHeight="1"/>
    <row r="597" ht="18" customHeight="1"/>
    <row r="598" ht="18" customHeight="1"/>
    <row r="599" ht="18" customHeight="1"/>
    <row r="600" ht="18" customHeight="1"/>
    <row r="601" ht="18" customHeight="1"/>
    <row r="602" ht="18" customHeight="1"/>
    <row r="603" ht="18" customHeight="1"/>
    <row r="604" ht="18" customHeight="1"/>
    <row r="605" ht="18" customHeight="1"/>
    <row r="606" ht="18" customHeight="1"/>
    <row r="607" ht="18" customHeight="1"/>
    <row r="608" ht="18" customHeight="1"/>
    <row r="609" ht="18" customHeight="1"/>
    <row r="610" ht="18" customHeight="1"/>
    <row r="611" ht="18" customHeight="1"/>
    <row r="612" ht="18" customHeight="1"/>
    <row r="613" ht="18" customHeight="1"/>
    <row r="614" ht="18" customHeight="1"/>
    <row r="615" ht="18" customHeight="1"/>
    <row r="616" ht="18" customHeight="1"/>
    <row r="617" ht="18" customHeight="1"/>
    <row r="618" ht="18" customHeight="1"/>
    <row r="619" ht="18" customHeight="1"/>
    <row r="620" ht="18" customHeight="1"/>
    <row r="621" ht="18" customHeight="1"/>
    <row r="622" ht="18" customHeight="1"/>
    <row r="623" ht="18" customHeight="1"/>
    <row r="624" ht="18" customHeight="1"/>
    <row r="625" ht="18" customHeight="1"/>
    <row r="626" ht="18" customHeight="1"/>
    <row r="627" ht="18" customHeight="1"/>
    <row r="628" ht="18" customHeight="1"/>
    <row r="629" ht="18" customHeight="1"/>
    <row r="630" ht="18" customHeight="1"/>
    <row r="631" ht="18" customHeight="1"/>
    <row r="632" ht="18" customHeight="1"/>
    <row r="633" ht="18" customHeight="1"/>
    <row r="634" ht="18" customHeight="1"/>
    <row r="635" ht="18" customHeight="1"/>
    <row r="636" ht="18" customHeight="1"/>
    <row r="637" ht="18" customHeight="1"/>
    <row r="638" ht="18" customHeight="1"/>
    <row r="639" ht="18" customHeight="1"/>
    <row r="640" ht="18" customHeight="1"/>
    <row r="641" ht="18" customHeight="1"/>
    <row r="642" ht="18" customHeight="1"/>
    <row r="643" ht="18" customHeight="1"/>
    <row r="644" ht="18" customHeight="1"/>
    <row r="645" ht="18" customHeight="1"/>
    <row r="646" ht="18" customHeight="1"/>
    <row r="647" ht="18" customHeight="1"/>
    <row r="648" ht="18" customHeight="1"/>
    <row r="649" ht="18" customHeight="1"/>
    <row r="650" ht="18" customHeight="1"/>
    <row r="651" ht="18" customHeight="1"/>
    <row r="652" ht="18" customHeight="1"/>
    <row r="653" ht="18" customHeight="1"/>
    <row r="654" ht="18" customHeight="1"/>
    <row r="655" ht="18" customHeight="1"/>
    <row r="656" ht="18" customHeight="1"/>
    <row r="657" ht="18" customHeight="1"/>
    <row r="658" ht="18" customHeight="1"/>
    <row r="659" ht="18" customHeight="1"/>
    <row r="660" ht="18" customHeight="1"/>
    <row r="661" ht="18" customHeight="1"/>
    <row r="662" ht="18" customHeight="1"/>
    <row r="663" ht="18" customHeight="1"/>
    <row r="664" ht="18" customHeight="1"/>
    <row r="665" ht="18" customHeight="1"/>
    <row r="666" ht="18" customHeight="1"/>
    <row r="667" ht="18" customHeight="1"/>
    <row r="668" ht="18" customHeight="1"/>
    <row r="669" ht="18" customHeight="1"/>
    <row r="670" ht="18" customHeight="1"/>
    <row r="671" ht="18" customHeight="1"/>
    <row r="672" ht="18" customHeight="1"/>
    <row r="673" ht="18" customHeight="1"/>
    <row r="674" ht="18" customHeight="1"/>
    <row r="675" ht="18" customHeight="1"/>
    <row r="676" ht="18" customHeight="1"/>
    <row r="677" ht="18" customHeight="1"/>
    <row r="678" ht="18" customHeight="1"/>
    <row r="679" ht="18" customHeight="1"/>
    <row r="680" ht="18" customHeight="1"/>
    <row r="681" ht="18" customHeight="1"/>
    <row r="682" ht="18" customHeight="1"/>
    <row r="683" ht="18" customHeight="1"/>
    <row r="684" ht="18" customHeight="1"/>
    <row r="685" ht="18" customHeight="1"/>
    <row r="686" ht="18" customHeight="1"/>
    <row r="687" ht="18" customHeight="1"/>
    <row r="688" ht="18" customHeight="1"/>
    <row r="689" ht="18" customHeight="1"/>
    <row r="690" ht="18" customHeight="1"/>
    <row r="691" ht="18" customHeight="1"/>
    <row r="692" ht="18" customHeight="1"/>
    <row r="693" ht="18" customHeight="1"/>
    <row r="694" ht="18" customHeight="1"/>
    <row r="695" ht="18" customHeight="1"/>
    <row r="696" ht="18" customHeight="1"/>
    <row r="697" ht="18" customHeight="1"/>
    <row r="698" ht="18" customHeight="1"/>
    <row r="699" ht="18" customHeight="1"/>
    <row r="700" ht="18" customHeight="1"/>
    <row r="701" ht="18" customHeight="1"/>
    <row r="702" ht="18" customHeight="1"/>
    <row r="703" ht="18" customHeight="1"/>
    <row r="704" ht="18" customHeight="1"/>
    <row r="705" ht="18" customHeight="1"/>
    <row r="706" ht="18" customHeight="1"/>
    <row r="707" ht="18" customHeight="1"/>
    <row r="708" ht="18" customHeight="1"/>
    <row r="709" ht="18" customHeight="1"/>
    <row r="710" ht="18" customHeight="1"/>
    <row r="711" ht="18" customHeight="1"/>
    <row r="712" ht="18" customHeight="1"/>
    <row r="713" ht="18" customHeight="1"/>
    <row r="714" ht="18" customHeight="1"/>
    <row r="715" ht="18" customHeight="1"/>
    <row r="716" ht="18" customHeight="1"/>
    <row r="717" ht="18" customHeight="1"/>
    <row r="718" ht="18" customHeight="1"/>
    <row r="719" ht="18" customHeight="1"/>
    <row r="720" ht="18" customHeight="1"/>
    <row r="721" ht="18" customHeight="1"/>
    <row r="722" ht="18" customHeight="1"/>
    <row r="723" ht="18" customHeight="1"/>
    <row r="724" ht="18" customHeight="1"/>
    <row r="725" ht="18" customHeight="1"/>
    <row r="726" ht="18" customHeight="1"/>
    <row r="727" ht="18" customHeight="1"/>
    <row r="728" ht="18" customHeight="1"/>
    <row r="729" ht="18" customHeight="1"/>
    <row r="730" ht="18" customHeight="1"/>
    <row r="731" ht="18" customHeight="1"/>
    <row r="732" ht="18" customHeight="1"/>
    <row r="733" ht="18" customHeight="1"/>
    <row r="734" ht="18" customHeight="1"/>
    <row r="735" ht="18" customHeight="1"/>
    <row r="736" ht="18" customHeight="1"/>
    <row r="737" ht="18" customHeight="1"/>
    <row r="738" ht="18" customHeight="1"/>
    <row r="739" ht="18" customHeight="1"/>
    <row r="740" ht="18" customHeight="1"/>
    <row r="741" ht="18" customHeight="1"/>
    <row r="742" ht="18" customHeight="1"/>
    <row r="743" ht="18" customHeight="1"/>
    <row r="744" ht="18" customHeight="1"/>
    <row r="745" ht="18" customHeight="1"/>
    <row r="746" ht="18" customHeight="1"/>
    <row r="747" ht="18" customHeight="1"/>
    <row r="748" ht="18" customHeight="1"/>
    <row r="749" ht="18" customHeight="1"/>
    <row r="750" ht="18" customHeight="1"/>
    <row r="751" ht="18" customHeight="1"/>
    <row r="752" ht="18" customHeight="1"/>
    <row r="753" ht="18" customHeight="1"/>
    <row r="754" ht="18" customHeight="1"/>
    <row r="755" ht="18" customHeight="1"/>
    <row r="756" ht="18" customHeight="1"/>
    <row r="757" ht="18" customHeight="1"/>
    <row r="758" ht="18" customHeight="1"/>
    <row r="759" ht="18" customHeight="1"/>
    <row r="760" ht="18" customHeight="1"/>
    <row r="761" ht="18" customHeight="1"/>
    <row r="762" ht="18" customHeight="1"/>
    <row r="763" ht="18" customHeight="1"/>
    <row r="764" ht="18" customHeight="1"/>
    <row r="765" ht="18" customHeight="1"/>
    <row r="766" ht="18" customHeight="1"/>
    <row r="767" ht="18" customHeight="1"/>
    <row r="768" ht="18" customHeight="1"/>
    <row r="769" ht="18" customHeight="1"/>
    <row r="770" ht="18" customHeight="1"/>
    <row r="771" ht="18" customHeight="1"/>
    <row r="772" ht="18" customHeight="1"/>
    <row r="773" ht="18" customHeight="1"/>
    <row r="774" ht="18" customHeight="1"/>
    <row r="775" ht="18" customHeight="1"/>
    <row r="776" ht="18" customHeight="1"/>
    <row r="777" ht="18" customHeight="1"/>
    <row r="778" ht="18" customHeight="1"/>
    <row r="779" ht="18" customHeight="1"/>
    <row r="780" ht="18" customHeight="1"/>
    <row r="781" ht="18" customHeight="1"/>
    <row r="782" ht="18" customHeight="1"/>
    <row r="783" ht="18" customHeight="1"/>
    <row r="784" ht="18" customHeight="1"/>
    <row r="785" ht="18" customHeight="1"/>
    <row r="786" ht="18" customHeight="1"/>
    <row r="787" ht="18" customHeight="1"/>
    <row r="788" ht="18" customHeight="1"/>
    <row r="789" ht="18" customHeight="1"/>
    <row r="790" ht="18" customHeight="1"/>
    <row r="791" ht="18" customHeight="1"/>
    <row r="792" ht="18" customHeight="1"/>
    <row r="793" ht="18" customHeight="1"/>
    <row r="794" ht="18" customHeight="1"/>
    <row r="795" ht="18" customHeight="1"/>
    <row r="796" ht="18" customHeight="1"/>
    <row r="797" ht="18" customHeight="1"/>
    <row r="798" ht="18" customHeight="1"/>
    <row r="799" ht="18" customHeight="1"/>
    <row r="800" ht="18" customHeight="1"/>
    <row r="801" ht="18" customHeight="1"/>
    <row r="802" ht="18" customHeight="1"/>
    <row r="803" ht="18" customHeight="1"/>
    <row r="804" ht="18" customHeight="1"/>
    <row r="805" ht="18" customHeight="1"/>
    <row r="806" ht="18" customHeight="1"/>
    <row r="807" ht="18" customHeight="1"/>
    <row r="808" ht="18" customHeight="1"/>
    <row r="809" ht="18" customHeight="1"/>
    <row r="810" ht="18" customHeight="1"/>
    <row r="811" ht="18" customHeight="1"/>
    <row r="812" ht="18" customHeight="1"/>
    <row r="813" ht="18" customHeight="1"/>
    <row r="814" ht="18" customHeight="1"/>
    <row r="815" ht="18" customHeight="1"/>
    <row r="816" ht="18" customHeight="1"/>
    <row r="817" ht="18" customHeight="1"/>
    <row r="818" ht="18" customHeight="1"/>
    <row r="819" ht="18" customHeight="1"/>
    <row r="820" ht="18" customHeight="1"/>
    <row r="821" ht="18" customHeight="1"/>
    <row r="822" ht="18" customHeight="1"/>
    <row r="823" ht="18" customHeight="1"/>
    <row r="824" ht="18" customHeight="1"/>
    <row r="825" ht="18" customHeight="1"/>
    <row r="826" ht="18" customHeight="1"/>
    <row r="827" ht="18" customHeight="1"/>
    <row r="828" ht="18" customHeight="1"/>
    <row r="829" ht="18" customHeight="1"/>
    <row r="830" ht="18" customHeight="1"/>
    <row r="831" ht="18" customHeight="1"/>
    <row r="832" ht="18" customHeight="1"/>
    <row r="833" ht="18" customHeight="1"/>
    <row r="834" ht="18" customHeight="1"/>
    <row r="835" ht="18" customHeight="1"/>
    <row r="836" ht="18" customHeight="1"/>
    <row r="837" ht="18" customHeight="1"/>
    <row r="838" ht="18" customHeight="1"/>
    <row r="839" ht="18" customHeight="1"/>
    <row r="840" ht="18" customHeight="1"/>
    <row r="841" ht="18" customHeight="1"/>
    <row r="842" ht="18" customHeight="1"/>
    <row r="843" ht="18" customHeight="1"/>
    <row r="844" ht="18" customHeight="1"/>
    <row r="845" ht="18" customHeight="1"/>
    <row r="846" ht="18" customHeight="1"/>
    <row r="847" ht="18" customHeight="1"/>
    <row r="848" ht="18" customHeight="1"/>
    <row r="849" ht="18" customHeight="1"/>
    <row r="850" ht="18" customHeight="1"/>
    <row r="851" ht="18" customHeight="1"/>
    <row r="852" ht="18" customHeight="1"/>
    <row r="853" ht="18" customHeight="1"/>
    <row r="854" ht="18" customHeight="1"/>
    <row r="855" ht="18" customHeight="1"/>
    <row r="856" ht="18" customHeight="1"/>
    <row r="857" ht="18" customHeight="1"/>
    <row r="858" ht="18" customHeight="1"/>
    <row r="859" ht="18" customHeight="1"/>
    <row r="860" ht="18" customHeight="1"/>
    <row r="861" ht="18" customHeight="1"/>
    <row r="862" ht="18" customHeight="1"/>
    <row r="863" ht="18" customHeight="1"/>
    <row r="864" ht="18" customHeight="1"/>
    <row r="865" ht="18" customHeight="1"/>
    <row r="866" ht="18" customHeight="1"/>
    <row r="867" ht="18" customHeight="1"/>
    <row r="868" ht="18" customHeight="1"/>
    <row r="869" ht="18" customHeight="1"/>
    <row r="870" ht="18" customHeight="1"/>
    <row r="871" ht="18" customHeight="1"/>
    <row r="872" ht="18" customHeight="1"/>
    <row r="873" ht="18" customHeight="1"/>
    <row r="874" ht="18" customHeight="1"/>
    <row r="875" ht="18" customHeight="1"/>
    <row r="876" ht="18" customHeight="1"/>
    <row r="877" ht="18" customHeight="1"/>
    <row r="878" ht="18" customHeight="1"/>
    <row r="879" ht="18" customHeight="1"/>
    <row r="880" ht="18" customHeight="1"/>
    <row r="881" ht="18" customHeight="1"/>
    <row r="882" ht="18" customHeight="1"/>
    <row r="883" ht="18" customHeight="1"/>
    <row r="884" ht="18" customHeight="1"/>
    <row r="885" ht="18" customHeight="1"/>
    <row r="886" ht="18" customHeight="1"/>
    <row r="887" ht="18" customHeight="1"/>
    <row r="888" ht="18" customHeight="1"/>
    <row r="889" ht="18" customHeight="1"/>
    <row r="890" ht="18" customHeight="1"/>
    <row r="891" ht="18" customHeight="1"/>
    <row r="892" ht="18" customHeight="1"/>
    <row r="893" ht="18" customHeight="1"/>
    <row r="894" ht="18" customHeight="1"/>
    <row r="895" ht="18" customHeight="1"/>
    <row r="896" ht="18" customHeight="1"/>
    <row r="897" ht="18" customHeight="1"/>
    <row r="898" ht="18" customHeight="1"/>
    <row r="899" ht="18" customHeight="1"/>
    <row r="900" ht="18" customHeight="1"/>
    <row r="901" ht="18" customHeight="1"/>
    <row r="902" ht="18" customHeight="1"/>
    <row r="903" ht="18" customHeight="1"/>
    <row r="904" ht="18" customHeight="1"/>
    <row r="905" ht="18" customHeight="1"/>
    <row r="906" ht="18" customHeight="1"/>
    <row r="907" ht="18" customHeight="1"/>
    <row r="908" ht="18" customHeight="1"/>
    <row r="909" ht="18" customHeight="1"/>
    <row r="910" ht="18" customHeight="1"/>
    <row r="911" ht="18" customHeight="1"/>
    <row r="912" ht="18" customHeight="1"/>
    <row r="913" ht="18" customHeight="1"/>
    <row r="914" ht="18" customHeight="1"/>
    <row r="915" ht="18" customHeight="1"/>
    <row r="916" ht="18" customHeight="1"/>
    <row r="917" ht="18" customHeight="1"/>
    <row r="918" ht="18" customHeight="1"/>
    <row r="919" ht="18" customHeight="1"/>
    <row r="920" ht="18" customHeight="1"/>
    <row r="921" ht="18" customHeight="1"/>
    <row r="922" ht="18" customHeight="1"/>
    <row r="923" ht="18" customHeight="1"/>
    <row r="924" ht="18" customHeight="1"/>
    <row r="925" ht="18" customHeight="1"/>
    <row r="926" ht="18" customHeight="1"/>
    <row r="927" ht="18" customHeight="1"/>
    <row r="928" ht="18" customHeight="1"/>
    <row r="929" ht="18" customHeight="1"/>
    <row r="930" ht="18" customHeight="1"/>
    <row r="931" ht="18" customHeight="1"/>
    <row r="932" ht="18" customHeight="1"/>
    <row r="933" ht="18" customHeight="1"/>
    <row r="934" ht="18" customHeight="1"/>
    <row r="935" ht="18" customHeight="1"/>
    <row r="936" ht="18" customHeight="1"/>
    <row r="937" ht="18" customHeight="1"/>
    <row r="938" ht="18" customHeight="1"/>
    <row r="939" ht="18" customHeight="1"/>
    <row r="940" ht="18" customHeight="1"/>
    <row r="941" ht="18" customHeight="1"/>
    <row r="942" ht="18" customHeight="1"/>
    <row r="943" ht="18" customHeight="1"/>
    <row r="944" ht="18" customHeight="1"/>
    <row r="945" ht="18" customHeight="1"/>
    <row r="946" ht="18" customHeight="1"/>
    <row r="947" ht="18" customHeight="1"/>
    <row r="948" ht="18" customHeight="1"/>
    <row r="949" ht="18" customHeight="1"/>
    <row r="950" ht="18" customHeight="1"/>
    <row r="951" ht="18" customHeight="1"/>
    <row r="952" ht="18" customHeight="1"/>
    <row r="953" ht="18" customHeight="1"/>
    <row r="954" ht="18" customHeight="1"/>
    <row r="955" ht="18" customHeight="1"/>
    <row r="956" ht="18" customHeight="1"/>
    <row r="957" ht="18" customHeight="1"/>
    <row r="958" ht="18" customHeight="1"/>
    <row r="959" ht="18" customHeight="1"/>
    <row r="960" ht="18" customHeight="1"/>
    <row r="961" ht="18" customHeight="1"/>
    <row r="962" ht="18" customHeight="1"/>
    <row r="963" ht="18" customHeight="1"/>
    <row r="964" ht="18" customHeight="1"/>
    <row r="965" ht="18" customHeight="1"/>
    <row r="966" ht="18" customHeight="1"/>
    <row r="967" ht="18" customHeight="1"/>
    <row r="968" ht="18" customHeight="1"/>
    <row r="969" ht="18" customHeight="1"/>
    <row r="970" ht="18" customHeight="1"/>
    <row r="971" ht="18" customHeight="1"/>
    <row r="972" ht="18" customHeight="1"/>
    <row r="973" ht="18" customHeight="1"/>
    <row r="974" ht="18" customHeight="1"/>
    <row r="975" ht="18" customHeight="1"/>
    <row r="976" ht="18" customHeight="1"/>
    <row r="977" ht="18" customHeight="1"/>
    <row r="978" ht="18" customHeight="1"/>
    <row r="979" ht="18" customHeight="1"/>
    <row r="980" ht="18" customHeight="1"/>
    <row r="981" ht="18" customHeight="1"/>
    <row r="982" ht="18" customHeight="1"/>
    <row r="983" ht="18" customHeight="1"/>
    <row r="984" ht="18" customHeight="1"/>
    <row r="985" ht="18" customHeight="1"/>
    <row r="986" ht="18" customHeight="1"/>
    <row r="987" ht="18" customHeight="1"/>
    <row r="988" ht="18" customHeight="1"/>
    <row r="989" ht="18" customHeight="1"/>
    <row r="990" ht="18" customHeight="1"/>
    <row r="991" ht="18" customHeight="1"/>
    <row r="992" ht="18" customHeight="1"/>
    <row r="993" ht="18" customHeight="1"/>
    <row r="994" ht="18" customHeight="1"/>
    <row r="995" ht="18" customHeight="1"/>
    <row r="996" ht="18" customHeight="1"/>
    <row r="997" ht="18" customHeight="1"/>
    <row r="998" ht="18" customHeight="1"/>
    <row r="999" ht="18" customHeight="1"/>
    <row r="1000" ht="18" customHeight="1"/>
    <row r="1001" ht="18" customHeight="1"/>
    <row r="1002" ht="18" customHeight="1"/>
    <row r="1003" ht="18" customHeight="1"/>
    <row r="1004" ht="18" customHeight="1"/>
    <row r="1005" ht="18" customHeight="1"/>
    <row r="1006" ht="18" customHeight="1"/>
    <row r="1007" ht="18" customHeight="1"/>
    <row r="1008" ht="18" customHeight="1"/>
    <row r="1009" ht="18" customHeight="1"/>
    <row r="1010" ht="18" customHeight="1"/>
    <row r="1011" ht="18" customHeight="1"/>
    <row r="1012" ht="18" customHeight="1"/>
    <row r="1013" ht="18" customHeight="1"/>
    <row r="1014" ht="18" customHeight="1"/>
    <row r="1015" ht="18" customHeight="1"/>
    <row r="1016" ht="18" customHeight="1"/>
    <row r="1017" ht="18" customHeight="1"/>
    <row r="1018" ht="18" customHeight="1"/>
    <row r="1019" ht="18" customHeight="1"/>
    <row r="1020" ht="18" customHeight="1"/>
    <row r="1021" ht="18" customHeight="1"/>
    <row r="1022" ht="18" customHeight="1"/>
    <row r="1023" ht="18" customHeight="1"/>
    <row r="1024" ht="18" customHeight="1"/>
    <row r="1025" ht="18" customHeight="1"/>
    <row r="1026" ht="18" customHeight="1"/>
    <row r="1027" ht="18" customHeight="1"/>
    <row r="1028" ht="18" customHeight="1"/>
    <row r="1029" ht="18" customHeight="1"/>
    <row r="1030" ht="18" customHeight="1"/>
    <row r="1031" ht="18" customHeight="1"/>
    <row r="1032" ht="18" customHeight="1"/>
    <row r="1033" ht="18" customHeight="1"/>
    <row r="1034" ht="18" customHeight="1"/>
    <row r="1035" ht="18" customHeight="1"/>
    <row r="1036" ht="18" customHeight="1"/>
    <row r="1037" ht="18" customHeight="1"/>
    <row r="1038" ht="18" customHeight="1"/>
    <row r="1039" ht="18" customHeight="1"/>
    <row r="1040" ht="18" customHeight="1"/>
    <row r="1041" ht="18" customHeight="1"/>
    <row r="1042" ht="18" customHeight="1"/>
    <row r="1043" ht="18" customHeight="1"/>
    <row r="1044" ht="18" customHeight="1"/>
    <row r="1045" ht="18" customHeight="1"/>
    <row r="1046" ht="18" customHeight="1"/>
    <row r="1047" ht="18" customHeight="1"/>
    <row r="1048" ht="18" customHeight="1"/>
    <row r="1049" ht="18" customHeight="1"/>
    <row r="1050" ht="18" customHeight="1"/>
    <row r="1051" ht="18" customHeight="1"/>
    <row r="1052" ht="18" customHeight="1"/>
    <row r="1053" ht="18" customHeight="1"/>
    <row r="1054" ht="18" customHeight="1"/>
    <row r="1055" ht="18" customHeight="1"/>
    <row r="1056" ht="18" customHeight="1"/>
    <row r="1057" ht="18" customHeight="1"/>
    <row r="1058" ht="18" customHeight="1"/>
    <row r="1059" ht="18" customHeight="1"/>
    <row r="1060" ht="18" customHeight="1"/>
    <row r="1061" ht="18" customHeight="1"/>
    <row r="1062" ht="18" customHeight="1"/>
    <row r="1063" ht="18" customHeight="1"/>
    <row r="1064" ht="18" customHeight="1"/>
    <row r="1065" ht="18" customHeight="1"/>
    <row r="1066" ht="18" customHeight="1"/>
    <row r="1067" ht="18" customHeight="1"/>
    <row r="1068" ht="18" customHeight="1"/>
    <row r="1069" ht="18" customHeight="1"/>
    <row r="1070" ht="18" customHeight="1"/>
    <row r="1071" ht="18" customHeight="1"/>
    <row r="1072" ht="18" customHeight="1"/>
    <row r="1073" ht="18" customHeight="1"/>
    <row r="1074" ht="18" customHeight="1"/>
    <row r="1075" ht="18" customHeight="1"/>
    <row r="1076" ht="18" customHeight="1"/>
    <row r="1077" ht="18" customHeight="1"/>
    <row r="1078" ht="18" customHeight="1"/>
    <row r="1079" ht="18" customHeight="1"/>
    <row r="1080" ht="18" customHeight="1"/>
    <row r="1081" ht="18" customHeight="1"/>
    <row r="1082" ht="18" customHeight="1"/>
    <row r="1083" ht="18" customHeight="1"/>
    <row r="1084" ht="18" customHeight="1"/>
    <row r="1085" ht="18" customHeight="1"/>
    <row r="1086" ht="18" customHeight="1"/>
    <row r="1087" ht="18" customHeight="1"/>
    <row r="1088" ht="18" customHeight="1"/>
    <row r="1089" ht="18" customHeight="1"/>
    <row r="1090" ht="18" customHeight="1"/>
    <row r="1091" ht="18" customHeight="1"/>
    <row r="1092" ht="18" customHeight="1"/>
    <row r="1093" ht="18" customHeight="1"/>
    <row r="1094" ht="18" customHeight="1"/>
    <row r="1095" ht="18" customHeight="1"/>
    <row r="1096" ht="18" customHeight="1"/>
    <row r="1097" ht="18" customHeight="1"/>
    <row r="1098" ht="18" customHeight="1"/>
    <row r="1099" ht="18" customHeight="1"/>
    <row r="1100" ht="18" customHeight="1"/>
    <row r="1101" ht="18" customHeight="1"/>
    <row r="1102" ht="18" customHeight="1"/>
    <row r="1103" ht="18" customHeight="1"/>
    <row r="1104" ht="18" customHeight="1"/>
    <row r="1105" ht="18" customHeight="1"/>
    <row r="1106" ht="18" customHeight="1"/>
    <row r="1107" ht="18" customHeight="1"/>
    <row r="1108" ht="18" customHeight="1"/>
    <row r="1109" ht="18" customHeight="1"/>
    <row r="1110" ht="18" customHeight="1"/>
    <row r="1111" ht="18" customHeight="1"/>
    <row r="1112" ht="18" customHeight="1"/>
    <row r="1113" ht="18" customHeight="1"/>
    <row r="1114" ht="18" customHeight="1"/>
    <row r="1115" ht="18" customHeight="1"/>
    <row r="1116" ht="18" customHeight="1"/>
    <row r="1117" ht="18" customHeight="1"/>
    <row r="1118" ht="18" customHeight="1"/>
    <row r="1119" ht="18" customHeight="1"/>
    <row r="1120" ht="18" customHeight="1"/>
    <row r="1121" ht="18" customHeight="1"/>
    <row r="1122" ht="18" customHeight="1"/>
    <row r="1123" ht="18" customHeight="1"/>
    <row r="1124" ht="18" customHeight="1"/>
    <row r="1125" ht="18" customHeight="1"/>
    <row r="1126" ht="18" customHeight="1"/>
    <row r="1127" ht="18" customHeight="1"/>
    <row r="1128" ht="18" customHeight="1"/>
    <row r="1129" ht="18" customHeight="1"/>
    <row r="1130" ht="18" customHeight="1"/>
    <row r="1131" ht="18" customHeight="1"/>
    <row r="1132" ht="18" customHeight="1"/>
    <row r="1133" ht="18" customHeight="1"/>
    <row r="1134" ht="18" customHeight="1"/>
    <row r="1135" ht="18" customHeight="1"/>
    <row r="1136" ht="18" customHeight="1"/>
    <row r="1137" ht="18" customHeight="1"/>
    <row r="1138" ht="18" customHeight="1"/>
    <row r="1139" ht="18" customHeight="1"/>
    <row r="1140" ht="18" customHeight="1"/>
    <row r="1141" ht="18" customHeight="1"/>
    <row r="1142" ht="18" customHeight="1"/>
    <row r="1143" ht="18" customHeight="1"/>
    <row r="1144" ht="18" customHeight="1"/>
    <row r="1145" ht="18" customHeight="1"/>
    <row r="1146" ht="18" customHeight="1"/>
    <row r="1147" ht="18" customHeight="1"/>
    <row r="1148" ht="18" customHeight="1"/>
    <row r="1149" ht="18" customHeight="1"/>
    <row r="1150" ht="18" customHeight="1"/>
    <row r="1151" ht="18" customHeight="1"/>
    <row r="1152" ht="18" customHeight="1"/>
    <row r="1153" ht="18" customHeight="1"/>
    <row r="1154" ht="18" customHeight="1"/>
    <row r="1155" ht="18" customHeight="1"/>
    <row r="1156" ht="18" customHeight="1"/>
    <row r="1157" ht="18" customHeight="1"/>
    <row r="1158" ht="18" customHeight="1"/>
    <row r="1159" ht="18" customHeight="1"/>
    <row r="1160" ht="18" customHeight="1"/>
    <row r="1161" ht="18" customHeight="1"/>
    <row r="1162" ht="18" customHeight="1"/>
    <row r="1163" ht="18" customHeight="1"/>
    <row r="1164" ht="18" customHeight="1"/>
    <row r="1165" ht="18" customHeight="1"/>
    <row r="1166" ht="18" customHeight="1"/>
    <row r="1167" ht="18" customHeight="1"/>
    <row r="1168" ht="18" customHeight="1"/>
    <row r="1169" ht="18" customHeight="1"/>
    <row r="1170" ht="18" customHeight="1"/>
    <row r="1171" ht="18" customHeight="1"/>
    <row r="1172" ht="18" customHeight="1"/>
    <row r="1173" ht="18" customHeight="1"/>
    <row r="1174" ht="18" customHeight="1"/>
    <row r="1175" ht="18" customHeight="1"/>
    <row r="1176" ht="18" customHeight="1"/>
    <row r="1177" ht="18" customHeight="1"/>
    <row r="1178" ht="18" customHeight="1"/>
    <row r="1179" ht="18" customHeight="1"/>
    <row r="1180" ht="18" customHeight="1"/>
    <row r="1181" ht="18" customHeight="1"/>
    <row r="1182" ht="18" customHeight="1"/>
    <row r="1183" ht="18" customHeight="1"/>
    <row r="1184" ht="18" customHeight="1"/>
    <row r="1185" ht="18" customHeight="1"/>
    <row r="1186" ht="18" customHeight="1"/>
    <row r="1187" ht="18" customHeight="1"/>
    <row r="1188" ht="18" customHeight="1"/>
    <row r="1189" ht="18" customHeight="1"/>
    <row r="1190" ht="18" customHeight="1"/>
    <row r="1191" ht="18" customHeight="1"/>
    <row r="1192" ht="18" customHeight="1"/>
    <row r="1193" ht="18" customHeight="1"/>
    <row r="1194" ht="18" customHeight="1"/>
    <row r="1195" ht="18" customHeight="1"/>
    <row r="1196" ht="18" customHeight="1"/>
    <row r="1197" ht="18" customHeight="1"/>
    <row r="1198" ht="18" customHeight="1"/>
    <row r="1199" ht="18" customHeight="1"/>
    <row r="1200" ht="18" customHeight="1"/>
    <row r="1201" ht="18" customHeight="1"/>
    <row r="1202" ht="18" customHeight="1"/>
    <row r="1203" ht="18" customHeight="1"/>
    <row r="1204" ht="18" customHeight="1"/>
    <row r="1205" ht="18" customHeight="1"/>
    <row r="1206" ht="18" customHeight="1"/>
    <row r="1207" ht="18" customHeight="1"/>
    <row r="1208" ht="18" customHeight="1"/>
    <row r="1209" ht="18" customHeight="1"/>
    <row r="1210" ht="18" customHeight="1"/>
    <row r="1211" ht="18" customHeight="1"/>
    <row r="1212" ht="18" customHeight="1"/>
    <row r="1213" ht="18" customHeight="1"/>
    <row r="1214" ht="18" customHeight="1"/>
    <row r="1215" ht="18" customHeight="1"/>
    <row r="1216" ht="18" customHeight="1"/>
    <row r="1217" ht="18" customHeight="1"/>
    <row r="1218" ht="18" customHeight="1"/>
    <row r="1219" ht="18" customHeight="1"/>
    <row r="1220" ht="18" customHeight="1"/>
    <row r="1221" ht="18" customHeight="1"/>
    <row r="1222" ht="18" customHeight="1"/>
    <row r="1223" ht="18" customHeight="1"/>
    <row r="1224" ht="18" customHeight="1"/>
    <row r="1225" ht="18" customHeight="1"/>
    <row r="1226" ht="18" customHeight="1"/>
    <row r="1227" ht="18" customHeight="1"/>
    <row r="1228" ht="18" customHeight="1"/>
    <row r="1229" ht="18" customHeight="1"/>
    <row r="1230" ht="18" customHeight="1"/>
    <row r="1231" ht="18" customHeight="1"/>
    <row r="1232" ht="18" customHeight="1"/>
    <row r="1233" ht="18" customHeight="1"/>
    <row r="1234" ht="18" customHeight="1"/>
    <row r="1235" ht="18" customHeight="1"/>
    <row r="1236" ht="18" customHeight="1"/>
    <row r="1237" ht="18" customHeight="1"/>
    <row r="1238" ht="18" customHeight="1"/>
    <row r="1239" ht="18" customHeight="1"/>
    <row r="1240" ht="18" customHeight="1"/>
    <row r="1241" ht="18" customHeight="1"/>
    <row r="1242" ht="18" customHeight="1"/>
    <row r="1243" ht="18" customHeight="1"/>
    <row r="1244" ht="18" customHeight="1"/>
    <row r="1245" ht="18" customHeight="1"/>
    <row r="1246" ht="18" customHeight="1"/>
    <row r="1247" ht="18" customHeight="1"/>
    <row r="1248" ht="18" customHeight="1"/>
    <row r="1249" ht="18" customHeight="1"/>
    <row r="1250" ht="18" customHeight="1"/>
    <row r="1251" ht="18" customHeight="1"/>
    <row r="1252" ht="18" customHeight="1"/>
    <row r="1253" ht="18" customHeight="1"/>
    <row r="1254" ht="18" customHeight="1"/>
    <row r="1255" ht="18" customHeight="1"/>
    <row r="1256" ht="18" customHeight="1"/>
    <row r="1257" ht="18" customHeight="1"/>
    <row r="1258" ht="18" customHeight="1"/>
    <row r="1259" ht="18" customHeight="1"/>
    <row r="1260" ht="18" customHeight="1"/>
    <row r="1261" ht="18" customHeight="1"/>
    <row r="1262" ht="18" customHeight="1"/>
    <row r="1263" ht="18" customHeight="1"/>
    <row r="1264" ht="18" customHeight="1"/>
    <row r="1265" ht="18" customHeight="1"/>
    <row r="1266" ht="18" customHeight="1"/>
    <row r="1267" ht="18" customHeight="1"/>
    <row r="1268" ht="18" customHeight="1"/>
    <row r="1269" ht="18" customHeight="1"/>
    <row r="1270" ht="18" customHeight="1"/>
    <row r="1271" ht="18" customHeight="1"/>
    <row r="1272" ht="18" customHeight="1"/>
    <row r="1273" ht="18" customHeight="1"/>
    <row r="1274" ht="18" customHeight="1"/>
    <row r="1275" ht="18" customHeight="1"/>
    <row r="1276" ht="18" customHeight="1"/>
    <row r="1277" ht="18" customHeight="1"/>
    <row r="1278" ht="18" customHeight="1"/>
    <row r="1279" ht="18" customHeight="1"/>
    <row r="1280" ht="18" customHeight="1"/>
    <row r="1281" ht="18" customHeight="1"/>
    <row r="1282" ht="18" customHeight="1"/>
    <row r="1283" ht="18" customHeight="1"/>
    <row r="1284" ht="18" customHeight="1"/>
    <row r="1285" ht="18" customHeight="1"/>
    <row r="1286" ht="18" customHeight="1"/>
    <row r="1287" ht="18" customHeight="1"/>
    <row r="1288" ht="18" customHeight="1"/>
    <row r="1289" ht="18" customHeight="1"/>
    <row r="1290" ht="18" customHeight="1"/>
    <row r="1291" ht="18" customHeight="1"/>
    <row r="1292" ht="18" customHeight="1"/>
    <row r="1293" ht="18" customHeight="1"/>
    <row r="1294" ht="18" customHeight="1"/>
    <row r="1295" ht="18" customHeight="1"/>
    <row r="1296" ht="18" customHeight="1"/>
    <row r="1297" ht="18" customHeight="1"/>
    <row r="1298" ht="18" customHeight="1"/>
    <row r="1299" ht="18" customHeight="1"/>
    <row r="1300" ht="18" customHeight="1"/>
    <row r="1301" ht="18" customHeight="1"/>
    <row r="1302" ht="18" customHeight="1"/>
    <row r="1303" ht="18" customHeight="1"/>
    <row r="1304" ht="18" customHeight="1"/>
    <row r="1305" ht="18" customHeight="1"/>
    <row r="1306" ht="18" customHeight="1"/>
    <row r="1307" ht="18" customHeight="1"/>
    <row r="1308" ht="18" customHeight="1"/>
    <row r="1309" ht="18" customHeight="1"/>
    <row r="1310" ht="18" customHeight="1"/>
    <row r="1311" ht="18" customHeight="1"/>
    <row r="1312" ht="18" customHeight="1"/>
    <row r="1313" ht="18" customHeight="1"/>
    <row r="1314" ht="18" customHeight="1"/>
    <row r="1315" ht="18" customHeight="1"/>
    <row r="1316" ht="18" customHeight="1"/>
    <row r="1317" ht="18" customHeight="1"/>
    <row r="1318" ht="18" customHeight="1"/>
    <row r="1319" ht="18" customHeight="1"/>
    <row r="1320" ht="18" customHeight="1"/>
    <row r="1321" ht="18" customHeight="1"/>
    <row r="1322" ht="18" customHeight="1"/>
    <row r="1323" ht="18" customHeight="1"/>
    <row r="1324" ht="18" customHeight="1"/>
    <row r="1325" ht="18" customHeight="1"/>
    <row r="1326" ht="18" customHeight="1"/>
    <row r="1327" ht="18" customHeight="1"/>
    <row r="1328" ht="18" customHeight="1"/>
    <row r="1329" ht="18" customHeight="1"/>
    <row r="1330" ht="18" customHeight="1"/>
    <row r="1331" ht="18" customHeight="1"/>
    <row r="1332" ht="18" customHeight="1"/>
    <row r="1333" ht="18" customHeight="1"/>
    <row r="1334" ht="18" customHeight="1"/>
    <row r="1335" ht="18" customHeight="1"/>
    <row r="1336" ht="18" customHeight="1"/>
    <row r="1337" ht="18" customHeight="1"/>
    <row r="1338" ht="18" customHeight="1"/>
    <row r="1339" ht="18" customHeight="1"/>
    <row r="1340" ht="18" customHeight="1"/>
    <row r="1341" ht="18" customHeight="1"/>
    <row r="1342" ht="18" customHeight="1"/>
    <row r="1343" ht="18" customHeight="1"/>
    <row r="1344" ht="18" customHeight="1"/>
    <row r="1345" ht="18" customHeight="1"/>
    <row r="1346" ht="18" customHeight="1"/>
    <row r="1347" ht="18" customHeight="1"/>
    <row r="1348" ht="18" customHeight="1"/>
    <row r="1349" ht="18" customHeight="1"/>
    <row r="1350" ht="18" customHeight="1"/>
    <row r="1351" ht="18" customHeight="1"/>
    <row r="1352" ht="18" customHeight="1"/>
    <row r="1353" ht="18" customHeight="1"/>
    <row r="1354" ht="18" customHeight="1"/>
    <row r="1355" ht="18" customHeight="1"/>
    <row r="1356" ht="18" customHeight="1"/>
    <row r="1357" ht="18" customHeight="1"/>
    <row r="1358" ht="18" customHeight="1"/>
    <row r="1359" ht="18" customHeight="1"/>
    <row r="1360" ht="18" customHeight="1"/>
    <row r="1361" ht="18" customHeight="1"/>
    <row r="1362" ht="18" customHeight="1"/>
    <row r="1363" ht="18" customHeight="1"/>
    <row r="1364" ht="18" customHeight="1"/>
    <row r="1365" ht="18" customHeight="1"/>
    <row r="1366" ht="18" customHeight="1"/>
    <row r="1367" ht="18" customHeight="1"/>
    <row r="1368" ht="18" customHeight="1"/>
    <row r="1369" ht="18" customHeight="1"/>
    <row r="1370" ht="18" customHeight="1"/>
    <row r="1371" ht="18" customHeight="1"/>
    <row r="1372" ht="18" customHeight="1"/>
    <row r="1373" ht="18" customHeight="1"/>
    <row r="1374" ht="18" customHeight="1"/>
    <row r="1375" ht="18" customHeight="1"/>
    <row r="1376" ht="18" customHeight="1"/>
    <row r="1377" ht="18" customHeight="1"/>
    <row r="1378" ht="18" customHeight="1"/>
    <row r="1379" ht="18" customHeight="1"/>
    <row r="1380" ht="18" customHeight="1"/>
    <row r="1381" ht="18" customHeight="1"/>
    <row r="1382" ht="18" customHeight="1"/>
    <row r="1383" ht="18" customHeight="1"/>
    <row r="1384" ht="18" customHeight="1"/>
    <row r="1385" ht="18" customHeight="1"/>
    <row r="1386" ht="18" customHeight="1"/>
    <row r="1387" ht="18" customHeight="1"/>
    <row r="1388" ht="18" customHeight="1"/>
    <row r="1389" ht="18" customHeight="1"/>
    <row r="1390" ht="18" customHeight="1"/>
    <row r="1391" ht="18" customHeight="1"/>
    <row r="1392" ht="18" customHeight="1"/>
    <row r="1393" ht="18" customHeight="1"/>
    <row r="1394" ht="18" customHeight="1"/>
    <row r="1395" ht="18" customHeight="1"/>
    <row r="1396" ht="18" customHeight="1"/>
    <row r="1397" ht="18" customHeight="1"/>
    <row r="1398" ht="18" customHeight="1"/>
    <row r="1399" ht="18" customHeight="1"/>
    <row r="1400" ht="18" customHeight="1"/>
    <row r="1401" ht="18" customHeight="1"/>
    <row r="1402" ht="18" customHeight="1"/>
    <row r="1403" ht="18" customHeight="1"/>
    <row r="1404" ht="18" customHeight="1"/>
    <row r="1405" ht="18" customHeight="1"/>
    <row r="1406" ht="18" customHeight="1"/>
    <row r="1407" ht="18" customHeight="1"/>
    <row r="1408" ht="18" customHeight="1"/>
    <row r="1409" ht="18" customHeight="1"/>
    <row r="1410" ht="18" customHeight="1"/>
    <row r="1411" ht="18" customHeight="1"/>
    <row r="1412" ht="18" customHeight="1"/>
    <row r="1413" ht="18" customHeight="1"/>
    <row r="1414" ht="18" customHeight="1"/>
    <row r="1415" ht="18" customHeight="1"/>
    <row r="1416" ht="18" customHeight="1"/>
    <row r="1417" ht="18" customHeight="1"/>
    <row r="1418" ht="18" customHeight="1"/>
    <row r="1419" ht="18" customHeight="1"/>
    <row r="1420" ht="18" customHeight="1"/>
    <row r="1421" ht="18" customHeight="1"/>
    <row r="1422" ht="18" customHeight="1"/>
    <row r="1423" ht="18" customHeight="1"/>
    <row r="1424" ht="18" customHeight="1"/>
    <row r="1425" ht="18" customHeight="1"/>
    <row r="1426" ht="18" customHeight="1"/>
    <row r="1427" ht="18" customHeight="1"/>
    <row r="1428" ht="18" customHeight="1"/>
    <row r="1429" ht="18" customHeight="1"/>
    <row r="1430" ht="18" customHeight="1"/>
    <row r="1431" ht="18" customHeight="1"/>
    <row r="1432" ht="18" customHeight="1"/>
    <row r="1433" ht="18" customHeight="1"/>
    <row r="1434" ht="18" customHeight="1"/>
    <row r="1435" ht="18" customHeight="1"/>
    <row r="1436" ht="18" customHeight="1"/>
    <row r="1437" ht="18" customHeight="1"/>
    <row r="1438" ht="18" customHeight="1"/>
    <row r="1439" ht="18" customHeight="1"/>
    <row r="1440" ht="18" customHeight="1"/>
    <row r="1441" ht="18" customHeight="1"/>
    <row r="1442" ht="18" customHeight="1"/>
    <row r="1443" ht="18" customHeight="1"/>
    <row r="1444" ht="18" customHeight="1"/>
    <row r="1445" ht="18" customHeight="1"/>
    <row r="1446" ht="18" customHeight="1"/>
    <row r="1447" ht="18" customHeight="1"/>
    <row r="1448" ht="18" customHeight="1"/>
    <row r="1449" ht="18" customHeight="1"/>
    <row r="1450" ht="18" customHeight="1"/>
    <row r="1451" ht="18" customHeight="1"/>
    <row r="1452" ht="18" customHeight="1"/>
    <row r="1453" ht="18" customHeight="1"/>
    <row r="1454" ht="18" customHeight="1"/>
    <row r="1455" ht="18" customHeight="1"/>
    <row r="1456" ht="18" customHeight="1"/>
    <row r="1457" ht="18" customHeight="1"/>
    <row r="1458" ht="18" customHeight="1"/>
    <row r="1459" ht="18" customHeight="1"/>
    <row r="1460" ht="18" customHeight="1"/>
    <row r="1461" ht="18" customHeight="1"/>
    <row r="1462" ht="18" customHeight="1"/>
    <row r="1463" ht="18" customHeight="1"/>
    <row r="1464" ht="18" customHeight="1"/>
    <row r="1465" ht="18" customHeight="1"/>
    <row r="1466" ht="18" customHeight="1"/>
    <row r="1467" ht="18" customHeight="1"/>
    <row r="1468" ht="18" customHeight="1"/>
    <row r="1469" ht="18" customHeight="1"/>
    <row r="1470" ht="18" customHeight="1"/>
    <row r="1471" ht="18" customHeight="1"/>
    <row r="1472" ht="18" customHeight="1"/>
    <row r="1473" ht="18" customHeight="1"/>
    <row r="1474" ht="18" customHeight="1"/>
    <row r="1475" ht="18" customHeight="1"/>
    <row r="1476" ht="18" customHeight="1"/>
    <row r="1477" ht="18" customHeight="1"/>
    <row r="1478" ht="18" customHeight="1"/>
    <row r="1479" ht="18" customHeight="1"/>
    <row r="1480" ht="18" customHeight="1"/>
    <row r="1481" ht="18" customHeight="1"/>
    <row r="1482" ht="18" customHeight="1"/>
    <row r="1483" ht="18" customHeight="1"/>
    <row r="1484" ht="18" customHeight="1"/>
    <row r="1485" ht="18" customHeight="1"/>
    <row r="1486" ht="18" customHeight="1"/>
    <row r="1487" ht="18" customHeight="1"/>
    <row r="1488" ht="18" customHeight="1"/>
    <row r="1489" ht="18" customHeight="1"/>
    <row r="1490" ht="18" customHeight="1"/>
    <row r="1491" ht="18" customHeight="1"/>
    <row r="1492" ht="18" customHeight="1"/>
    <row r="1493" ht="18" customHeight="1"/>
    <row r="1494" ht="18" customHeight="1"/>
    <row r="1495" ht="18" customHeight="1"/>
    <row r="1496" ht="18" customHeight="1"/>
    <row r="1497" ht="18" customHeight="1"/>
    <row r="1498" ht="18" customHeight="1"/>
    <row r="1499" ht="18" customHeight="1"/>
    <row r="1500" ht="18" customHeight="1"/>
    <row r="1501" ht="18" customHeight="1"/>
    <row r="1502" ht="18" customHeight="1"/>
    <row r="1503" ht="18" customHeight="1"/>
    <row r="1504" ht="18" customHeight="1"/>
    <row r="1505" ht="18" customHeight="1"/>
    <row r="1506" ht="18" customHeight="1"/>
    <row r="1507" ht="18" customHeight="1"/>
    <row r="1508" ht="18" customHeight="1"/>
    <row r="1509" ht="18" customHeight="1"/>
    <row r="1510" ht="18" customHeight="1"/>
    <row r="1511" ht="18" customHeight="1"/>
    <row r="1512" ht="18" customHeight="1"/>
    <row r="1513" ht="18" customHeight="1"/>
    <row r="1514" ht="18" customHeight="1"/>
    <row r="1515" ht="18" customHeight="1"/>
    <row r="1516" ht="18" customHeight="1"/>
    <row r="1517" ht="18" customHeight="1"/>
    <row r="1518" ht="18" customHeight="1"/>
    <row r="1519" ht="18" customHeight="1"/>
    <row r="1520" ht="18" customHeight="1"/>
    <row r="1521" ht="18" customHeight="1"/>
    <row r="1522" ht="18" customHeight="1"/>
    <row r="1523" ht="18" customHeight="1"/>
    <row r="1524" ht="18" customHeight="1"/>
    <row r="1525" ht="18" customHeight="1"/>
    <row r="1526" ht="18" customHeight="1"/>
    <row r="1527" ht="18" customHeight="1"/>
    <row r="1528" ht="18" customHeight="1"/>
    <row r="1529" ht="18" customHeight="1"/>
    <row r="1530" ht="18" customHeight="1"/>
    <row r="1531" ht="18" customHeight="1"/>
    <row r="1532" ht="18" customHeight="1"/>
    <row r="1533" ht="18" customHeight="1"/>
    <row r="1534" ht="18" customHeight="1"/>
    <row r="1535" ht="18" customHeight="1"/>
    <row r="1536" ht="18" customHeight="1"/>
    <row r="1537" ht="18" customHeight="1"/>
    <row r="1538" ht="18" customHeight="1"/>
    <row r="1539" ht="18" customHeight="1"/>
    <row r="1540" ht="18" customHeight="1"/>
    <row r="1541" ht="18" customHeight="1"/>
    <row r="1542" ht="18" customHeight="1"/>
    <row r="1543" ht="18" customHeight="1"/>
    <row r="1544" ht="18" customHeight="1"/>
    <row r="1545" ht="18" customHeight="1"/>
    <row r="1546" ht="18" customHeight="1"/>
    <row r="1547" ht="18" customHeight="1"/>
    <row r="1548" ht="18" customHeight="1"/>
    <row r="1549" ht="18" customHeight="1"/>
    <row r="1550" ht="18" customHeight="1"/>
    <row r="1551" ht="18" customHeight="1"/>
    <row r="1552" ht="18" customHeight="1"/>
    <row r="1553" ht="18" customHeight="1"/>
    <row r="1554" ht="18" customHeight="1"/>
    <row r="1555" ht="18" customHeight="1"/>
    <row r="1556" ht="18" customHeight="1"/>
    <row r="1557" ht="18" customHeight="1"/>
    <row r="1558" ht="18" customHeight="1"/>
    <row r="1559" ht="18" customHeight="1"/>
    <row r="1560" ht="18" customHeight="1"/>
    <row r="1561" ht="18" customHeight="1"/>
    <row r="1562" ht="18" customHeight="1"/>
    <row r="1563" ht="18" customHeight="1"/>
    <row r="1564" ht="18" customHeight="1"/>
    <row r="1565" ht="18" customHeight="1"/>
    <row r="1566" ht="18" customHeight="1"/>
    <row r="1567" ht="18" customHeight="1"/>
    <row r="1568" ht="18" customHeight="1"/>
    <row r="1569" ht="18" customHeight="1"/>
    <row r="1570" ht="18" customHeight="1"/>
    <row r="1571" ht="18" customHeight="1"/>
    <row r="1572" ht="18" customHeight="1"/>
    <row r="1573" ht="18" customHeight="1"/>
    <row r="1574" ht="18" customHeight="1"/>
    <row r="1575" ht="18" customHeight="1"/>
    <row r="1576" ht="18" customHeight="1"/>
    <row r="1577" ht="18" customHeight="1"/>
    <row r="1578" ht="18" customHeight="1"/>
    <row r="1579" ht="18" customHeight="1"/>
    <row r="1580" ht="18" customHeight="1"/>
    <row r="1581" ht="18" customHeight="1"/>
    <row r="1582" ht="18" customHeight="1"/>
    <row r="1583" ht="18" customHeight="1"/>
    <row r="1584" ht="18" customHeight="1"/>
    <row r="1585" ht="18" customHeight="1"/>
    <row r="1586" ht="18" customHeight="1"/>
    <row r="1587" ht="18" customHeight="1"/>
    <row r="1588" ht="18" customHeight="1"/>
    <row r="1589" ht="18" customHeight="1"/>
    <row r="1590" ht="18" customHeight="1"/>
    <row r="1591" ht="18" customHeight="1"/>
    <row r="1592" ht="18" customHeight="1"/>
    <row r="1593" ht="18" customHeight="1"/>
    <row r="1594" ht="18" customHeight="1"/>
    <row r="1595" ht="18" customHeight="1"/>
    <row r="1596" ht="18" customHeight="1"/>
    <row r="1597" ht="18" customHeight="1"/>
    <row r="1598" ht="18" customHeight="1"/>
    <row r="1599" ht="18" customHeight="1"/>
    <row r="1600" ht="18" customHeight="1"/>
    <row r="1601" ht="18" customHeight="1"/>
    <row r="1602" ht="18" customHeight="1"/>
    <row r="1603" ht="18" customHeight="1"/>
    <row r="1604" ht="18" customHeight="1"/>
    <row r="1605" ht="18" customHeight="1"/>
    <row r="1606" ht="18" customHeight="1"/>
    <row r="1607" ht="18" customHeight="1"/>
    <row r="1608" ht="18" customHeight="1"/>
    <row r="1609" ht="18" customHeight="1"/>
    <row r="1610" ht="18" customHeight="1"/>
    <row r="1611" ht="18" customHeight="1"/>
    <row r="1612" ht="18" customHeight="1"/>
    <row r="1613" ht="18" customHeight="1"/>
    <row r="1614" ht="18" customHeight="1"/>
    <row r="1615" ht="18" customHeight="1"/>
    <row r="1616" ht="18" customHeight="1"/>
    <row r="1617" ht="18" customHeight="1"/>
    <row r="1618" ht="18" customHeight="1"/>
    <row r="1619" ht="18" customHeight="1"/>
    <row r="1620" ht="18" customHeight="1"/>
    <row r="1621" ht="18" customHeight="1"/>
    <row r="1622" ht="18" customHeight="1"/>
    <row r="1623" ht="18" customHeight="1"/>
    <row r="1624" ht="18" customHeight="1"/>
    <row r="1625" ht="18" customHeight="1"/>
    <row r="1626" ht="18" customHeight="1"/>
    <row r="1627" ht="18" customHeight="1"/>
    <row r="1628" ht="18" customHeight="1"/>
    <row r="1629" ht="18" customHeight="1"/>
    <row r="1630" ht="18" customHeight="1"/>
    <row r="1631" ht="18" customHeight="1"/>
    <row r="1632" ht="18" customHeight="1"/>
    <row r="1633" ht="18" customHeight="1"/>
    <row r="1634" ht="18" customHeight="1"/>
    <row r="1635" ht="18" customHeight="1"/>
    <row r="1636" ht="18" customHeight="1"/>
    <row r="1637" ht="18" customHeight="1"/>
    <row r="1638" ht="18" customHeight="1"/>
    <row r="1639" ht="18" customHeight="1"/>
    <row r="1640" ht="18" customHeight="1"/>
    <row r="1641" ht="18" customHeight="1"/>
    <row r="1642" ht="18" customHeight="1"/>
    <row r="1643" ht="18" customHeight="1"/>
    <row r="1644" ht="18" customHeight="1"/>
    <row r="1645" ht="18" customHeight="1"/>
    <row r="1646" ht="18" customHeight="1"/>
    <row r="1647" ht="18" customHeight="1"/>
    <row r="1648" ht="18" customHeight="1"/>
    <row r="1649" ht="18" customHeight="1"/>
    <row r="1650" ht="18" customHeight="1"/>
    <row r="1651" ht="18" customHeight="1"/>
    <row r="1652" ht="18" customHeight="1"/>
    <row r="1653" ht="18" customHeight="1"/>
    <row r="1654" ht="18" customHeight="1"/>
    <row r="1655" ht="18" customHeight="1"/>
    <row r="1656" ht="18" customHeight="1"/>
    <row r="1657" ht="18" customHeight="1"/>
    <row r="1658" ht="18" customHeight="1"/>
    <row r="1659" ht="18" customHeight="1"/>
    <row r="1660" ht="18" customHeight="1"/>
    <row r="1661" ht="18" customHeight="1"/>
    <row r="1662" ht="18" customHeight="1"/>
    <row r="1663" ht="18" customHeight="1"/>
    <row r="1664" ht="18" customHeight="1"/>
    <row r="1665" ht="18" customHeight="1"/>
    <row r="1666" ht="18" customHeight="1"/>
    <row r="1667" ht="18" customHeight="1"/>
    <row r="1668" ht="18" customHeight="1"/>
    <row r="1669" ht="18" customHeight="1"/>
    <row r="1670" ht="18" customHeight="1"/>
    <row r="1671" ht="18" customHeight="1"/>
    <row r="1672" ht="18" customHeight="1"/>
    <row r="1673" ht="18" customHeight="1"/>
    <row r="1674" ht="18" customHeight="1"/>
    <row r="1675" ht="18" customHeight="1"/>
    <row r="1676" ht="18" customHeight="1"/>
    <row r="1677" ht="18" customHeight="1"/>
    <row r="1678" ht="18" customHeight="1"/>
    <row r="1679" ht="18" customHeight="1"/>
    <row r="1680" ht="18" customHeight="1"/>
    <row r="1681" ht="18" customHeight="1"/>
    <row r="1682" ht="18" customHeight="1"/>
    <row r="1683" ht="18" customHeight="1"/>
    <row r="1684" ht="18" customHeight="1"/>
    <row r="1685" ht="18" customHeight="1"/>
    <row r="1686" ht="18" customHeight="1"/>
    <row r="1687" ht="18" customHeight="1"/>
    <row r="1688" ht="18" customHeight="1"/>
    <row r="1689" ht="18" customHeight="1"/>
    <row r="1690" ht="18" customHeight="1"/>
    <row r="1691" ht="18" customHeight="1"/>
    <row r="1692" ht="18" customHeight="1"/>
    <row r="1693" ht="18" customHeight="1"/>
    <row r="1694" ht="18" customHeight="1"/>
    <row r="1695" ht="18" customHeight="1"/>
    <row r="1696" ht="18" customHeight="1"/>
    <row r="1697" ht="18" customHeight="1"/>
    <row r="1698" ht="18" customHeight="1"/>
    <row r="1699" ht="18" customHeight="1"/>
    <row r="1700" ht="18" customHeight="1"/>
    <row r="1701" ht="18" customHeight="1"/>
    <row r="1702" ht="18" customHeight="1"/>
    <row r="1703" ht="18" customHeight="1"/>
    <row r="1704" ht="18" customHeight="1"/>
    <row r="1705" ht="18" customHeight="1"/>
    <row r="1706" ht="18" customHeight="1"/>
    <row r="1707" ht="18" customHeight="1"/>
    <row r="1708" ht="18" customHeight="1"/>
    <row r="1709" ht="18" customHeight="1"/>
    <row r="1710" ht="18" customHeight="1"/>
    <row r="1711" ht="18" customHeight="1"/>
    <row r="1712" ht="18" customHeight="1"/>
    <row r="1713" ht="18" customHeight="1"/>
    <row r="1714" ht="18" customHeight="1"/>
    <row r="1715" ht="18" customHeight="1"/>
    <row r="1716" ht="18" customHeight="1"/>
    <row r="1717" ht="18" customHeight="1"/>
    <row r="1718" ht="18" customHeight="1"/>
    <row r="1719" ht="18" customHeight="1"/>
    <row r="1720" ht="18" customHeight="1"/>
    <row r="1721" ht="18" customHeight="1"/>
    <row r="1722" ht="18" customHeight="1"/>
    <row r="1723" ht="18" customHeight="1"/>
    <row r="1724" ht="18" customHeight="1"/>
    <row r="1725" ht="18" customHeight="1"/>
    <row r="1726" ht="18" customHeight="1"/>
    <row r="1727" ht="18" customHeight="1"/>
    <row r="1728" ht="18" customHeight="1"/>
    <row r="1729" ht="18" customHeight="1"/>
    <row r="1730" ht="18" customHeight="1"/>
    <row r="1731" ht="18" customHeight="1"/>
    <row r="1732" ht="18" customHeight="1"/>
    <row r="1733" ht="18" customHeight="1"/>
    <row r="1734" ht="18" customHeight="1"/>
    <row r="1735" ht="18" customHeight="1"/>
    <row r="1736" ht="18" customHeight="1"/>
    <row r="1737" ht="18" customHeight="1"/>
    <row r="1738" ht="18" customHeight="1"/>
    <row r="1739" ht="18" customHeight="1"/>
    <row r="1740" ht="18" customHeight="1"/>
    <row r="1741" ht="18" customHeight="1"/>
    <row r="1742" ht="18" customHeight="1"/>
    <row r="1743" ht="18" customHeight="1"/>
    <row r="1744" ht="18" customHeight="1"/>
    <row r="1745" ht="18" customHeight="1"/>
    <row r="1746" ht="18" customHeight="1"/>
    <row r="1747" ht="18" customHeight="1"/>
    <row r="1748" ht="18" customHeight="1"/>
    <row r="1749" ht="18" customHeight="1"/>
    <row r="1750" ht="18" customHeight="1"/>
    <row r="1751" ht="18" customHeight="1"/>
    <row r="1752" ht="18" customHeight="1"/>
    <row r="1753" ht="18" customHeight="1"/>
    <row r="1754" ht="18" customHeight="1"/>
    <row r="1755" ht="18" customHeight="1"/>
    <row r="1756" ht="18" customHeight="1"/>
    <row r="1757" ht="18" customHeight="1"/>
    <row r="1758" ht="18" customHeight="1"/>
    <row r="1759" ht="18" customHeight="1"/>
    <row r="1760" ht="18" customHeight="1"/>
    <row r="1761" ht="18" customHeight="1"/>
    <row r="1762" ht="18" customHeight="1"/>
    <row r="1763" ht="18" customHeight="1"/>
    <row r="1764" ht="18" customHeight="1"/>
    <row r="1765" ht="18" customHeight="1"/>
    <row r="1766" ht="18" customHeight="1"/>
    <row r="1767" ht="18" customHeight="1"/>
    <row r="1768" ht="18" customHeight="1"/>
    <row r="1769" ht="18" customHeight="1"/>
    <row r="1770" ht="18" customHeight="1"/>
    <row r="1771" ht="18" customHeight="1"/>
    <row r="1772" ht="18" customHeight="1"/>
    <row r="1773" ht="18" customHeight="1"/>
    <row r="1774" ht="18" customHeight="1"/>
    <row r="1775" ht="18" customHeight="1"/>
    <row r="1776" ht="18" customHeight="1"/>
    <row r="1777" ht="18" customHeight="1"/>
    <row r="1778" ht="18" customHeight="1"/>
    <row r="1779" ht="18" customHeight="1"/>
    <row r="1780" ht="18" customHeight="1"/>
    <row r="1781" ht="18" customHeight="1"/>
    <row r="1782" ht="18" customHeight="1"/>
    <row r="1783" ht="18" customHeight="1"/>
    <row r="1784" ht="18" customHeight="1"/>
    <row r="1785" ht="18" customHeight="1"/>
    <row r="1786" ht="18" customHeight="1"/>
    <row r="1787" ht="18" customHeight="1"/>
    <row r="1788" ht="18" customHeight="1"/>
    <row r="1789" ht="18" customHeight="1"/>
    <row r="1790" ht="18" customHeight="1"/>
    <row r="1791" ht="18" customHeight="1"/>
    <row r="1792" ht="18" customHeight="1"/>
    <row r="1793" ht="18" customHeight="1"/>
    <row r="1794" ht="18" customHeight="1"/>
    <row r="1795" ht="18" customHeight="1"/>
    <row r="1796" ht="18" customHeight="1"/>
    <row r="1797" ht="18" customHeight="1"/>
    <row r="1798" ht="18" customHeight="1"/>
    <row r="1799" ht="18" customHeight="1"/>
    <row r="1800" ht="18" customHeight="1"/>
    <row r="1801" ht="18" customHeight="1"/>
    <row r="1802" ht="18" customHeight="1"/>
    <row r="1803" ht="18" customHeight="1"/>
    <row r="1804" ht="18" customHeight="1"/>
    <row r="1805" ht="18" customHeight="1"/>
    <row r="1806" ht="18" customHeight="1"/>
    <row r="1807" ht="18" customHeight="1"/>
    <row r="1808" ht="18" customHeight="1"/>
    <row r="1809" ht="18" customHeight="1"/>
    <row r="1810" ht="18" customHeight="1"/>
    <row r="1811" ht="18" customHeight="1"/>
    <row r="1812" ht="18" customHeight="1"/>
    <row r="1813" ht="18" customHeight="1"/>
    <row r="1814" ht="18" customHeight="1"/>
    <row r="1815" ht="18" customHeight="1"/>
    <row r="1816" ht="18" customHeight="1"/>
    <row r="1817" ht="18" customHeight="1"/>
    <row r="1818" ht="18" customHeight="1"/>
    <row r="1819" ht="18" customHeight="1"/>
    <row r="1820" ht="18" customHeight="1"/>
    <row r="1821" ht="18" customHeight="1"/>
    <row r="1822" ht="18" customHeight="1"/>
    <row r="1823" ht="18" customHeight="1"/>
    <row r="1824" ht="18" customHeight="1"/>
    <row r="1825" ht="18" customHeight="1"/>
    <row r="1826" ht="18" customHeight="1"/>
    <row r="1827" ht="18" customHeight="1"/>
    <row r="1828" ht="18" customHeight="1"/>
    <row r="1829" ht="18" customHeight="1"/>
    <row r="1830" ht="18" customHeight="1"/>
    <row r="1831" ht="18" customHeight="1"/>
    <row r="1832" ht="18" customHeight="1"/>
    <row r="1833" ht="18" customHeight="1"/>
    <row r="1834" ht="18" customHeight="1"/>
    <row r="1835" ht="18" customHeight="1"/>
    <row r="1836" ht="18" customHeight="1"/>
    <row r="1837" ht="18" customHeight="1"/>
    <row r="1838" ht="18" customHeight="1"/>
    <row r="1839" ht="18" customHeight="1"/>
    <row r="1840" ht="18" customHeight="1"/>
    <row r="1841" ht="18" customHeight="1"/>
    <row r="1842" ht="18" customHeight="1"/>
    <row r="1843" ht="18" customHeight="1"/>
    <row r="1844" ht="18" customHeight="1"/>
  </sheetData>
  <sheetProtection password="DA2D" sheet="1" selectLockedCells="1"/>
  <mergeCells count="50">
    <mergeCell ref="C35:E35"/>
    <mergeCell ref="C8:E8"/>
    <mergeCell ref="K6:K7"/>
    <mergeCell ref="C27:E27"/>
    <mergeCell ref="B4:E4"/>
    <mergeCell ref="B5:B7"/>
    <mergeCell ref="C5:E7"/>
    <mergeCell ref="F5:F7"/>
    <mergeCell ref="H5:H7"/>
    <mergeCell ref="L6:L7"/>
    <mergeCell ref="C18:E18"/>
    <mergeCell ref="C19:E19"/>
    <mergeCell ref="C15:E15"/>
    <mergeCell ref="C26:E26"/>
    <mergeCell ref="C16:E16"/>
    <mergeCell ref="C17:E17"/>
    <mergeCell ref="I5:I7"/>
    <mergeCell ref="J6:J7"/>
    <mergeCell ref="M5:M7"/>
    <mergeCell ref="C10:E10"/>
    <mergeCell ref="C11:E11"/>
    <mergeCell ref="C25:E25"/>
    <mergeCell ref="C38:E38"/>
    <mergeCell ref="C36:E36"/>
    <mergeCell ref="C37:E37"/>
    <mergeCell ref="C30:E30"/>
    <mergeCell ref="C33:E33"/>
    <mergeCell ref="C34:E34"/>
    <mergeCell ref="C31:E31"/>
    <mergeCell ref="C32:E32"/>
    <mergeCell ref="C12:E12"/>
    <mergeCell ref="C13:E13"/>
    <mergeCell ref="C14:E14"/>
    <mergeCell ref="C29:E29"/>
    <mergeCell ref="B2:S2"/>
    <mergeCell ref="O5:O7"/>
    <mergeCell ref="G5:G7"/>
    <mergeCell ref="J5:L5"/>
    <mergeCell ref="B39:G39"/>
    <mergeCell ref="P5:P7"/>
    <mergeCell ref="P3:Q3"/>
    <mergeCell ref="C28:E28"/>
    <mergeCell ref="C20:E20"/>
    <mergeCell ref="C21:E21"/>
    <mergeCell ref="C22:E22"/>
    <mergeCell ref="C23:E23"/>
    <mergeCell ref="C24:E24"/>
    <mergeCell ref="N5:N7"/>
    <mergeCell ref="Q5:Q7"/>
    <mergeCell ref="C9:E9"/>
  </mergeCells>
  <phoneticPr fontId="1"/>
  <dataValidations count="3">
    <dataValidation type="list" allowBlank="1" showInputMessage="1" showErrorMessage="1" sqref="F9:F38">
      <formula1>"放課後児童支援員,補助員,育成支援の周辺業務を行う職員,その他"</formula1>
    </dataValidation>
    <dataValidation type="list" allowBlank="1" showInputMessage="1" showErrorMessage="1" sqref="G9:G38">
      <formula1>"常勤職員,非常勤職員"</formula1>
    </dataValidation>
    <dataValidation type="list" allowBlank="1" showInputMessage="1" showErrorMessage="1" sqref="M9:M38">
      <formula1>"1,2,3,4,5,6,7,8,9,10,11,12"</formula1>
    </dataValidation>
  </dataValidations>
  <printOptions horizontalCentered="1"/>
  <pageMargins left="0.23622047244094491" right="0.23622047244094491" top="0.78740157480314965" bottom="0.39370078740157483" header="0.31496062992125984" footer="0.31496062992125984"/>
  <pageSetup paperSize="9" scale="6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40"/>
  <sheetViews>
    <sheetView view="pageBreakPreview" zoomScale="70" zoomScaleNormal="55" zoomScaleSheetLayoutView="70" workbookViewId="0">
      <selection activeCell="D9" sqref="D9"/>
    </sheetView>
  </sheetViews>
  <sheetFormatPr defaultRowHeight="18.75"/>
  <cols>
    <col min="1" max="1" width="3.625" style="1" customWidth="1"/>
    <col min="2" max="2" width="5.125" style="1" customWidth="1"/>
    <col min="3" max="3" width="14.5" style="1" customWidth="1"/>
    <col min="4" max="15" width="13.625" style="1" customWidth="1"/>
    <col min="16" max="16" width="15.625" style="1" customWidth="1"/>
    <col min="17" max="17" width="2.625" style="1" customWidth="1"/>
    <col min="18" max="22" width="15.625" style="1" customWidth="1"/>
  </cols>
  <sheetData>
    <row r="1" spans="2:16">
      <c r="B1" s="4" t="s">
        <v>35</v>
      </c>
    </row>
    <row r="2" spans="2:16" ht="24">
      <c r="B2" s="138" t="s">
        <v>23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</row>
    <row r="3" spans="2:16" ht="19.5" thickBot="1">
      <c r="B3" s="155" t="str">
        <f>'別紙様式１－２　賃金改善内訳'!B4:E4</f>
        <v>（令和6年度）</v>
      </c>
      <c r="C3" s="156"/>
    </row>
    <row r="4" spans="2:16">
      <c r="B4" s="178" t="s">
        <v>15</v>
      </c>
      <c r="C4" s="178" t="s">
        <v>16</v>
      </c>
      <c r="D4" s="200" t="str">
        <f>"賃金改善額"&amp;B3</f>
        <v>賃金改善額（令和6年度）</v>
      </c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2"/>
    </row>
    <row r="5" spans="2:16">
      <c r="B5" s="179"/>
      <c r="C5" s="179"/>
      <c r="D5" s="203" t="s">
        <v>45</v>
      </c>
      <c r="E5" s="196" t="s">
        <v>46</v>
      </c>
      <c r="F5" s="196" t="s">
        <v>47</v>
      </c>
      <c r="G5" s="196" t="s">
        <v>48</v>
      </c>
      <c r="H5" s="196" t="s">
        <v>49</v>
      </c>
      <c r="I5" s="196" t="s">
        <v>50</v>
      </c>
      <c r="J5" s="196" t="s">
        <v>51</v>
      </c>
      <c r="K5" s="196" t="s">
        <v>52</v>
      </c>
      <c r="L5" s="196" t="s">
        <v>53</v>
      </c>
      <c r="M5" s="196" t="s">
        <v>54</v>
      </c>
      <c r="N5" s="196" t="s">
        <v>55</v>
      </c>
      <c r="O5" s="196" t="s">
        <v>56</v>
      </c>
      <c r="P5" s="61" t="s">
        <v>57</v>
      </c>
    </row>
    <row r="6" spans="2:16" ht="19.5" thickBot="1">
      <c r="B6" s="180"/>
      <c r="C6" s="180"/>
      <c r="D6" s="204"/>
      <c r="E6" s="197"/>
      <c r="F6" s="197"/>
      <c r="G6" s="197"/>
      <c r="H6" s="197"/>
      <c r="I6" s="197"/>
      <c r="J6" s="197"/>
      <c r="K6" s="197"/>
      <c r="L6" s="197"/>
      <c r="M6" s="197"/>
      <c r="N6" s="197"/>
      <c r="O6" s="197"/>
      <c r="P6" s="62" t="s">
        <v>60</v>
      </c>
    </row>
    <row r="7" spans="2:16">
      <c r="B7" s="14">
        <v>1</v>
      </c>
      <c r="C7" s="81" t="str">
        <f>IF('別紙様式２ー２　賃金改善内訳 '!C9:E9="","",'別紙様式２ー２　賃金改善内訳 '!C9:E9)</f>
        <v/>
      </c>
      <c r="D7" s="82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34">
        <f>SUM(D7:O7)</f>
        <v>0</v>
      </c>
    </row>
    <row r="8" spans="2:16">
      <c r="B8" s="12">
        <v>2</v>
      </c>
      <c r="C8" s="81" t="str">
        <f>IF('別紙様式２ー２　賃金改善内訳 '!C10:E10="","",'別紙様式２ー２　賃金改善内訳 '!C10:E10)</f>
        <v/>
      </c>
      <c r="D8" s="84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34">
        <f t="shared" ref="P8:P36" si="0">SUM(D8:O8)</f>
        <v>0</v>
      </c>
    </row>
    <row r="9" spans="2:16">
      <c r="B9" s="12">
        <v>3</v>
      </c>
      <c r="C9" s="81" t="str">
        <f>IF('別紙様式２ー２　賃金改善内訳 '!C11:E11="","",'別紙様式２ー２　賃金改善内訳 '!C11:E11)</f>
        <v/>
      </c>
      <c r="D9" s="84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34">
        <f t="shared" si="0"/>
        <v>0</v>
      </c>
    </row>
    <row r="10" spans="2:16">
      <c r="B10" s="12">
        <v>4</v>
      </c>
      <c r="C10" s="81" t="str">
        <f>IF('別紙様式２ー２　賃金改善内訳 '!C12:E12="","",'別紙様式２ー２　賃金改善内訳 '!C12:E12)</f>
        <v/>
      </c>
      <c r="D10" s="84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34">
        <f t="shared" si="0"/>
        <v>0</v>
      </c>
    </row>
    <row r="11" spans="2:16">
      <c r="B11" s="12">
        <v>5</v>
      </c>
      <c r="C11" s="81" t="str">
        <f>IF('別紙様式２ー２　賃金改善内訳 '!C13:E13="","",'別紙様式２ー２　賃金改善内訳 '!C13:E13)</f>
        <v/>
      </c>
      <c r="D11" s="84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34">
        <f t="shared" si="0"/>
        <v>0</v>
      </c>
    </row>
    <row r="12" spans="2:16">
      <c r="B12" s="12">
        <v>6</v>
      </c>
      <c r="C12" s="81" t="str">
        <f>IF('別紙様式２ー２　賃金改善内訳 '!C14:E14="","",'別紙様式２ー２　賃金改善内訳 '!C14:E14)</f>
        <v/>
      </c>
      <c r="D12" s="84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34">
        <f t="shared" si="0"/>
        <v>0</v>
      </c>
    </row>
    <row r="13" spans="2:16">
      <c r="B13" s="12">
        <v>7</v>
      </c>
      <c r="C13" s="81" t="str">
        <f>IF('別紙様式２ー２　賃金改善内訳 '!C15:E15="","",'別紙様式２ー２　賃金改善内訳 '!C15:E15)</f>
        <v/>
      </c>
      <c r="D13" s="84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34">
        <f t="shared" si="0"/>
        <v>0</v>
      </c>
    </row>
    <row r="14" spans="2:16">
      <c r="B14" s="12">
        <v>8</v>
      </c>
      <c r="C14" s="81" t="str">
        <f>IF('別紙様式２ー２　賃金改善内訳 '!C16:E16="","",'別紙様式２ー２　賃金改善内訳 '!C16:E16)</f>
        <v/>
      </c>
      <c r="D14" s="84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34">
        <f t="shared" si="0"/>
        <v>0</v>
      </c>
    </row>
    <row r="15" spans="2:16">
      <c r="B15" s="12">
        <v>9</v>
      </c>
      <c r="C15" s="81" t="str">
        <f>IF('別紙様式２ー２　賃金改善内訳 '!C17:E17="","",'別紙様式２ー２　賃金改善内訳 '!C17:E17)</f>
        <v/>
      </c>
      <c r="D15" s="84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34">
        <f t="shared" si="0"/>
        <v>0</v>
      </c>
    </row>
    <row r="16" spans="2:16">
      <c r="B16" s="12">
        <v>10</v>
      </c>
      <c r="C16" s="81" t="str">
        <f>IF('別紙様式２ー２　賃金改善内訳 '!C18:E18="","",'別紙様式２ー２　賃金改善内訳 '!C18:E18)</f>
        <v/>
      </c>
      <c r="D16" s="84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34">
        <f t="shared" si="0"/>
        <v>0</v>
      </c>
    </row>
    <row r="17" spans="2:16">
      <c r="B17" s="12">
        <v>11</v>
      </c>
      <c r="C17" s="81" t="str">
        <f>IF('別紙様式２ー２　賃金改善内訳 '!C19:E19="","",'別紙様式２ー２　賃金改善内訳 '!C19:E19)</f>
        <v/>
      </c>
      <c r="D17" s="84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34">
        <f t="shared" si="0"/>
        <v>0</v>
      </c>
    </row>
    <row r="18" spans="2:16">
      <c r="B18" s="12">
        <v>12</v>
      </c>
      <c r="C18" s="81" t="str">
        <f>IF('別紙様式２ー２　賃金改善内訳 '!C20:E20="","",'別紙様式２ー２　賃金改善内訳 '!C20:E20)</f>
        <v/>
      </c>
      <c r="D18" s="84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34">
        <f t="shared" si="0"/>
        <v>0</v>
      </c>
    </row>
    <row r="19" spans="2:16">
      <c r="B19" s="12">
        <v>13</v>
      </c>
      <c r="C19" s="81" t="str">
        <f>IF('別紙様式２ー２　賃金改善内訳 '!C21:E21="","",'別紙様式２ー２　賃金改善内訳 '!C21:E21)</f>
        <v/>
      </c>
      <c r="D19" s="84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34">
        <f t="shared" si="0"/>
        <v>0</v>
      </c>
    </row>
    <row r="20" spans="2:16">
      <c r="B20" s="12">
        <v>14</v>
      </c>
      <c r="C20" s="81" t="str">
        <f>IF('別紙様式２ー２　賃金改善内訳 '!C22:E22="","",'別紙様式２ー２　賃金改善内訳 '!C22:E22)</f>
        <v/>
      </c>
      <c r="D20" s="84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34">
        <f t="shared" si="0"/>
        <v>0</v>
      </c>
    </row>
    <row r="21" spans="2:16">
      <c r="B21" s="12">
        <v>15</v>
      </c>
      <c r="C21" s="81" t="str">
        <f>IF('別紙様式２ー２　賃金改善内訳 '!C23:E23="","",'別紙様式２ー２　賃金改善内訳 '!C23:E23)</f>
        <v/>
      </c>
      <c r="D21" s="84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34">
        <f t="shared" si="0"/>
        <v>0</v>
      </c>
    </row>
    <row r="22" spans="2:16">
      <c r="B22" s="12">
        <v>16</v>
      </c>
      <c r="C22" s="81" t="str">
        <f>IF('別紙様式２ー２　賃金改善内訳 '!C24:E24="","",'別紙様式２ー２　賃金改善内訳 '!C24:E24)</f>
        <v/>
      </c>
      <c r="D22" s="84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34">
        <f t="shared" si="0"/>
        <v>0</v>
      </c>
    </row>
    <row r="23" spans="2:16">
      <c r="B23" s="12">
        <v>17</v>
      </c>
      <c r="C23" s="81" t="str">
        <f>IF('別紙様式２ー２　賃金改善内訳 '!C25:E25="","",'別紙様式２ー２　賃金改善内訳 '!C25:E25)</f>
        <v/>
      </c>
      <c r="D23" s="84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34">
        <f t="shared" si="0"/>
        <v>0</v>
      </c>
    </row>
    <row r="24" spans="2:16">
      <c r="B24" s="12">
        <v>18</v>
      </c>
      <c r="C24" s="81" t="str">
        <f>IF('別紙様式２ー２　賃金改善内訳 '!C26:E26="","",'別紙様式２ー２　賃金改善内訳 '!C26:E26)</f>
        <v/>
      </c>
      <c r="D24" s="84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34">
        <f t="shared" si="0"/>
        <v>0</v>
      </c>
    </row>
    <row r="25" spans="2:16">
      <c r="B25" s="12">
        <v>19</v>
      </c>
      <c r="C25" s="81" t="str">
        <f>IF('別紙様式２ー２　賃金改善内訳 '!C27:E27="","",'別紙様式２ー２　賃金改善内訳 '!C27:E27)</f>
        <v/>
      </c>
      <c r="D25" s="84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34">
        <f t="shared" si="0"/>
        <v>0</v>
      </c>
    </row>
    <row r="26" spans="2:16">
      <c r="B26" s="12">
        <v>20</v>
      </c>
      <c r="C26" s="81" t="str">
        <f>IF('別紙様式２ー２　賃金改善内訳 '!C28:E28="","",'別紙様式２ー２　賃金改善内訳 '!C28:E28)</f>
        <v/>
      </c>
      <c r="D26" s="84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34">
        <f t="shared" si="0"/>
        <v>0</v>
      </c>
    </row>
    <row r="27" spans="2:16">
      <c r="B27" s="12">
        <v>21</v>
      </c>
      <c r="C27" s="81" t="str">
        <f>IF('別紙様式２ー２　賃金改善内訳 '!C29:E29="","",'別紙様式２ー２　賃金改善内訳 '!C29:E29)</f>
        <v/>
      </c>
      <c r="D27" s="84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34">
        <f t="shared" si="0"/>
        <v>0</v>
      </c>
    </row>
    <row r="28" spans="2:16">
      <c r="B28" s="12">
        <v>22</v>
      </c>
      <c r="C28" s="81" t="str">
        <f>IF('別紙様式２ー２　賃金改善内訳 '!C30:E30="","",'別紙様式２ー２　賃金改善内訳 '!C30:E30)</f>
        <v/>
      </c>
      <c r="D28" s="84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34">
        <f t="shared" si="0"/>
        <v>0</v>
      </c>
    </row>
    <row r="29" spans="2:16">
      <c r="B29" s="12">
        <v>23</v>
      </c>
      <c r="C29" s="81" t="str">
        <f>IF('別紙様式２ー２　賃金改善内訳 '!C31:E31="","",'別紙様式２ー２　賃金改善内訳 '!C31:E31)</f>
        <v/>
      </c>
      <c r="D29" s="84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34">
        <f t="shared" si="0"/>
        <v>0</v>
      </c>
    </row>
    <row r="30" spans="2:16">
      <c r="B30" s="12">
        <v>24</v>
      </c>
      <c r="C30" s="81" t="str">
        <f>IF('別紙様式２ー２　賃金改善内訳 '!C32:E32="","",'別紙様式２ー２　賃金改善内訳 '!C32:E32)</f>
        <v/>
      </c>
      <c r="D30" s="84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34">
        <f t="shared" si="0"/>
        <v>0</v>
      </c>
    </row>
    <row r="31" spans="2:16">
      <c r="B31" s="12">
        <v>25</v>
      </c>
      <c r="C31" s="81" t="str">
        <f>IF('別紙様式２ー２　賃金改善内訳 '!C33:E33="","",'別紙様式２ー２　賃金改善内訳 '!C33:E33)</f>
        <v/>
      </c>
      <c r="D31" s="84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34">
        <f t="shared" si="0"/>
        <v>0</v>
      </c>
    </row>
    <row r="32" spans="2:16">
      <c r="B32" s="12">
        <v>26</v>
      </c>
      <c r="C32" s="81" t="str">
        <f>IF('別紙様式２ー２　賃金改善内訳 '!C34:E34="","",'別紙様式２ー２　賃金改善内訳 '!C34:E34)</f>
        <v/>
      </c>
      <c r="D32" s="84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34">
        <f t="shared" si="0"/>
        <v>0</v>
      </c>
    </row>
    <row r="33" spans="2:16">
      <c r="B33" s="12">
        <v>27</v>
      </c>
      <c r="C33" s="81" t="str">
        <f>IF('別紙様式２ー２　賃金改善内訳 '!C35:E35="","",'別紙様式２ー２　賃金改善内訳 '!C35:E35)</f>
        <v/>
      </c>
      <c r="D33" s="84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34">
        <f t="shared" si="0"/>
        <v>0</v>
      </c>
    </row>
    <row r="34" spans="2:16">
      <c r="B34" s="12">
        <v>28</v>
      </c>
      <c r="C34" s="81" t="str">
        <f>IF('別紙様式２ー２　賃金改善内訳 '!C36:E36="","",'別紙様式２ー２　賃金改善内訳 '!C36:E36)</f>
        <v/>
      </c>
      <c r="D34" s="84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34">
        <f t="shared" si="0"/>
        <v>0</v>
      </c>
    </row>
    <row r="35" spans="2:16">
      <c r="B35" s="12">
        <v>29</v>
      </c>
      <c r="C35" s="81" t="str">
        <f>IF('別紙様式２ー２　賃金改善内訳 '!C37:E37="","",'別紙様式２ー２　賃金改善内訳 '!C37:E37)</f>
        <v/>
      </c>
      <c r="D35" s="84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34">
        <f t="shared" si="0"/>
        <v>0</v>
      </c>
    </row>
    <row r="36" spans="2:16" ht="19.5" thickBot="1">
      <c r="B36" s="32">
        <v>30</v>
      </c>
      <c r="C36" s="81" t="str">
        <f>IF('別紙様式２ー２　賃金改善内訳 '!C38:E38="","",'別紙様式２ー２　賃金改善内訳 '!C38:E38)</f>
        <v/>
      </c>
      <c r="D36" s="86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34">
        <f t="shared" si="0"/>
        <v>0</v>
      </c>
    </row>
    <row r="37" spans="2:16" ht="19.5" thickBot="1">
      <c r="B37" s="198" t="s">
        <v>22</v>
      </c>
      <c r="C37" s="199"/>
      <c r="D37" s="16">
        <f t="shared" ref="D37:O37" si="1">SUM(D7:D36)</f>
        <v>0</v>
      </c>
      <c r="E37" s="13">
        <f t="shared" si="1"/>
        <v>0</v>
      </c>
      <c r="F37" s="13">
        <f t="shared" si="1"/>
        <v>0</v>
      </c>
      <c r="G37" s="13">
        <f t="shared" si="1"/>
        <v>0</v>
      </c>
      <c r="H37" s="13">
        <f t="shared" si="1"/>
        <v>0</v>
      </c>
      <c r="I37" s="13">
        <f t="shared" si="1"/>
        <v>0</v>
      </c>
      <c r="J37" s="13">
        <f t="shared" si="1"/>
        <v>0</v>
      </c>
      <c r="K37" s="13">
        <f t="shared" si="1"/>
        <v>0</v>
      </c>
      <c r="L37" s="13">
        <f>SUM(L7:L36)</f>
        <v>0</v>
      </c>
      <c r="M37" s="13">
        <f t="shared" si="1"/>
        <v>0</v>
      </c>
      <c r="N37" s="13">
        <f t="shared" si="1"/>
        <v>0</v>
      </c>
      <c r="O37" s="13">
        <f t="shared" si="1"/>
        <v>0</v>
      </c>
      <c r="P37" s="17">
        <f>SUM(P7:P36)</f>
        <v>0</v>
      </c>
    </row>
    <row r="38" spans="2:16">
      <c r="B38" s="1" t="s">
        <v>65</v>
      </c>
    </row>
    <row r="39" spans="2:16">
      <c r="B39" s="1" t="s">
        <v>18</v>
      </c>
    </row>
    <row r="40" spans="2:16">
      <c r="B40" s="23" t="s">
        <v>66</v>
      </c>
    </row>
  </sheetData>
  <sheetProtection password="DA2D" sheet="1" selectLockedCells="1"/>
  <mergeCells count="18">
    <mergeCell ref="B2:P2"/>
    <mergeCell ref="B37:C37"/>
    <mergeCell ref="B4:B6"/>
    <mergeCell ref="C4:C6"/>
    <mergeCell ref="D4:P4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B3:C3"/>
    <mergeCell ref="O5:O6"/>
  </mergeCells>
  <phoneticPr fontId="1"/>
  <pageMargins left="0.23622047244094491" right="0.23622047244094491" top="0.78740157480314965" bottom="0.39370078740157483" header="0.31496062992125984" footer="0.31496062992125984"/>
  <pageSetup paperSize="9" scale="63" orientation="landscape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5</vt:i4>
      </vt:variant>
      <vt:variant>
        <vt:lpstr>名前付き一覧</vt:lpstr>
      </vt:variant>
      <vt:variant>
        <vt:i4>7</vt:i4>
      </vt:variant>
    </vt:vector>
  </HeadingPairs>
  <TitlesOfParts>
    <vt:vector baseType="lpstr" size="12">
      <vt:lpstr>別紙様式１　事業計画書</vt:lpstr>
      <vt:lpstr>別紙様式１－２　賃金改善内訳</vt:lpstr>
      <vt:lpstr>別紙様式２　事業実績報告書</vt:lpstr>
      <vt:lpstr>別紙様式２ー２　賃金改善内訳 </vt:lpstr>
      <vt:lpstr>別紙様式２－３ 職員ごとの賃金改善額（月別）</vt:lpstr>
      <vt:lpstr>'別紙様式１　事業計画書'!Print_Area</vt:lpstr>
      <vt:lpstr>'別紙様式１－２　賃金改善内訳'!Print_Area</vt:lpstr>
      <vt:lpstr>'別紙様式２　事業実績報告書'!Print_Area</vt:lpstr>
      <vt:lpstr>'別紙様式２ー２　賃金改善内訳 '!Print_Area</vt:lpstr>
      <vt:lpstr>'別紙様式２－３ 職員ごとの賃金改善額（月別）'!Print_Area</vt:lpstr>
      <vt:lpstr>'別紙様式１－２　賃金改善内訳'!Print_Titles</vt:lpstr>
      <vt:lpstr>'別紙様式２ー２　賃金改善内訳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2023-02-01T07:17:34Z</cp:lastPrinted>
  <dcterms:created xsi:type="dcterms:W3CDTF">2018-01-05T08:28:31Z</dcterms:created>
  <dcterms:modified xsi:type="dcterms:W3CDTF">2024-01-17T02:36:49Z</dcterms:modified>
</cp:coreProperties>
</file>