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4" rupBuild="14420"/>
  <workbookPr defaultThemeVersion="124226" filterPrivacy="1"/>
  <bookViews>
    <workbookView windowHeight="7530" windowWidth="20490" xWindow="0" yWindow="0"/>
  </bookViews>
  <sheets>
    <sheet r:id="rId1" name="実施計画（資料）" sheetId="15"/>
    <sheet r:id="rId2" name="実施計画（資料） 【記入例】" sheetId="12"/>
  </sheets>
  <externalReferences>
    <externalReference r:id="rId3"/>
  </externalReferences>
  <definedNames>
    <definedName name="時">[1]①委託料!$AP$6:$AP$20</definedName>
  </definedNames>
  <calcPr calcId="162913"/>
</workbook>
</file>

<file path=xl/calcChain.xml><?xml version="1.0" encoding="utf-8"?>
<calcChain xmlns="http://schemas.openxmlformats.org/spreadsheetml/2006/main">
  <c r="I18" i="12" l="1"/>
  <c r="I19" i="12"/>
  <c r="I20" i="12"/>
  <c r="I21" i="12"/>
  <c r="I22" i="12"/>
  <c r="I23" i="12"/>
  <c r="I24" i="12"/>
  <c r="I25" i="12"/>
  <c r="I26" i="12"/>
  <c r="I17" i="12"/>
  <c r="I18" i="15"/>
  <c r="I19" i="15"/>
  <c r="I20" i="15"/>
  <c r="I21" i="15"/>
  <c r="I22" i="15"/>
  <c r="I23" i="15"/>
  <c r="I24" i="15"/>
  <c r="I25" i="15"/>
  <c r="I26" i="15"/>
  <c r="I17" i="15"/>
  <c r="G27" i="15" l="1"/>
  <c r="H27" i="15"/>
  <c r="G27" i="12"/>
  <c r="J27" i="12" l="1"/>
  <c r="H27" i="12" l="1"/>
  <c r="J27" i="15" l="1"/>
  <c r="I27" i="15" l="1"/>
  <c r="F27" i="12"/>
  <c r="F27" i="15"/>
  <c r="D32" i="15" l="1"/>
  <c r="H33" i="15" s="1"/>
  <c r="E27" i="15"/>
  <c r="D27" i="15"/>
  <c r="C27" i="15"/>
  <c r="H12" i="15"/>
  <c r="D33" i="15" s="1"/>
  <c r="C27" i="12" l="1"/>
  <c r="I27" i="12" l="1"/>
  <c r="D27" i="12" l="1"/>
  <c r="E27" i="12"/>
  <c r="H12" i="12"/>
  <c r="D33" i="12" s="1"/>
  <c r="D32" i="12"/>
  <c r="H33" i="12" l="1"/>
</calcChain>
</file>

<file path=xl/sharedStrings.xml><?xml version="1.0" encoding="utf-8"?>
<sst xmlns="http://schemas.openxmlformats.org/spreadsheetml/2006/main" count="83" uniqueCount="46">
  <si>
    <t>氏名</t>
    <rPh sb="0" eb="2">
      <t>シメイ</t>
    </rPh>
    <phoneticPr fontId="2"/>
  </si>
  <si>
    <t>計</t>
    <rPh sb="0" eb="1">
      <t>ケイ</t>
    </rPh>
    <phoneticPr fontId="2"/>
  </si>
  <si>
    <t>（常）</t>
    <rPh sb="1" eb="2">
      <t>ツネ</t>
    </rPh>
    <phoneticPr fontId="2"/>
  </si>
  <si>
    <t>岡山　　桜</t>
    <rPh sb="0" eb="2">
      <t>オカヤマ</t>
    </rPh>
    <rPh sb="4" eb="5">
      <t>サクラ</t>
    </rPh>
    <phoneticPr fontId="2"/>
  </si>
  <si>
    <t>水島　太郎</t>
    <rPh sb="0" eb="2">
      <t>ミズシマ</t>
    </rPh>
    <rPh sb="3" eb="5">
      <t>タロウ</t>
    </rPh>
    <phoneticPr fontId="2"/>
  </si>
  <si>
    <t>児島　花子</t>
    <rPh sb="0" eb="2">
      <t>コジマ</t>
    </rPh>
    <rPh sb="3" eb="5">
      <t>ハナコ</t>
    </rPh>
    <phoneticPr fontId="2"/>
  </si>
  <si>
    <t>玉島　大輔</t>
    <rPh sb="0" eb="2">
      <t>タマシマ</t>
    </rPh>
    <rPh sb="3" eb="5">
      <t>ダイスケ</t>
    </rPh>
    <phoneticPr fontId="2"/>
  </si>
  <si>
    <t>船穂　真備</t>
    <rPh sb="0" eb="2">
      <t>フナオ</t>
    </rPh>
    <rPh sb="3" eb="5">
      <t>マビ</t>
    </rPh>
    <phoneticPr fontId="2"/>
  </si>
  <si>
    <t>※いずれか該当する額を記載</t>
    <rPh sb="5" eb="7">
      <t>ガイトウ</t>
    </rPh>
    <rPh sb="9" eb="10">
      <t>ガク</t>
    </rPh>
    <rPh sb="11" eb="13">
      <t>キサイ</t>
    </rPh>
    <phoneticPr fontId="2"/>
  </si>
  <si>
    <t>※児童数19人以下の場合のみ記載</t>
    <rPh sb="1" eb="3">
      <t>ジドウ</t>
    </rPh>
    <rPh sb="3" eb="4">
      <t>スウ</t>
    </rPh>
    <rPh sb="6" eb="7">
      <t>ニン</t>
    </rPh>
    <rPh sb="7" eb="9">
      <t>イカ</t>
    </rPh>
    <rPh sb="10" eb="12">
      <t>バアイ</t>
    </rPh>
    <rPh sb="14" eb="16">
      <t>キサイ</t>
    </rPh>
    <phoneticPr fontId="2"/>
  </si>
  <si>
    <t>Ⅱ．職員給与等内訳書</t>
    <rPh sb="2" eb="4">
      <t>ショクイン</t>
    </rPh>
    <rPh sb="4" eb="6">
      <t>キュウヨ</t>
    </rPh>
    <rPh sb="6" eb="7">
      <t>トウ</t>
    </rPh>
    <rPh sb="7" eb="10">
      <t>ウチワケショ</t>
    </rPh>
    <phoneticPr fontId="2"/>
  </si>
  <si>
    <t>処遇改善加算（２）を実施するために超えておかなければならない人件費(①～⑤の合計）</t>
    <rPh sb="38" eb="40">
      <t>ゴウケイ</t>
    </rPh>
    <phoneticPr fontId="2"/>
  </si>
  <si>
    <t>９９９－１</t>
    <phoneticPr fontId="2"/>
  </si>
  <si>
    <t>Ⅰ．処遇改善加算（２）を実施するために超えておかなければならない人件費の算出</t>
    <rPh sb="2" eb="4">
      <t>ショグウ</t>
    </rPh>
    <rPh sb="4" eb="6">
      <t>カイゼン</t>
    </rPh>
    <rPh sb="6" eb="8">
      <t>カサン</t>
    </rPh>
    <rPh sb="12" eb="14">
      <t>ジッシ</t>
    </rPh>
    <rPh sb="19" eb="20">
      <t>コ</t>
    </rPh>
    <rPh sb="32" eb="35">
      <t>ジンケンヒ</t>
    </rPh>
    <rPh sb="36" eb="38">
      <t>サンシュツ</t>
    </rPh>
    <phoneticPr fontId="2"/>
  </si>
  <si>
    <t>●●●●児童クラブ</t>
    <rPh sb="4" eb="6">
      <t>ジドウ</t>
    </rPh>
    <phoneticPr fontId="2"/>
  </si>
  <si>
    <t>↑（Ｃ）</t>
    <phoneticPr fontId="2"/>
  </si>
  <si>
    <t>↑（Ｂ）</t>
    <phoneticPr fontId="2"/>
  </si>
  <si>
    <t>←（Ａ）</t>
    <phoneticPr fontId="2"/>
  </si>
  <si>
    <t>事務委託料</t>
    <rPh sb="0" eb="2">
      <t>ジム</t>
    </rPh>
    <rPh sb="2" eb="4">
      <t>イタク</t>
    </rPh>
    <rPh sb="4" eb="5">
      <t>リョウ</t>
    </rPh>
    <phoneticPr fontId="2"/>
  </si>
  <si>
    <t>給与等の額
①</t>
    <rPh sb="0" eb="2">
      <t>キュウヨ</t>
    </rPh>
    <rPh sb="2" eb="3">
      <t>トウ</t>
    </rPh>
    <rPh sb="4" eb="5">
      <t>ガク</t>
    </rPh>
    <phoneticPr fontId="2"/>
  </si>
  <si>
    <t>Ⅲ．処遇改善加算額の算定</t>
    <rPh sb="2" eb="4">
      <t>ショグウ</t>
    </rPh>
    <rPh sb="4" eb="6">
      <t>カイゼン</t>
    </rPh>
    <rPh sb="6" eb="9">
      <t>カサンガク</t>
    </rPh>
    <rPh sb="10" eb="12">
      <t>サンテイ</t>
    </rPh>
    <phoneticPr fontId="2"/>
  </si>
  <si>
    <t>倉敷　花子</t>
    <rPh sb="0" eb="2">
      <t>クラシキ</t>
    </rPh>
    <rPh sb="3" eb="5">
      <t>ハナコ</t>
    </rPh>
    <phoneticPr fontId="2"/>
  </si>
  <si>
    <t>キャリアアップ処遇改善
加算分
④</t>
    <rPh sb="7" eb="9">
      <t>ショグウ</t>
    </rPh>
    <rPh sb="9" eb="11">
      <t>カイゼン</t>
    </rPh>
    <rPh sb="12" eb="14">
      <t>カサン</t>
    </rPh>
    <rPh sb="14" eb="15">
      <t>ブン</t>
    </rPh>
    <phoneticPr fontId="2"/>
  </si>
  <si>
    <t>（Ｃ）</t>
    <phoneticPr fontId="2"/>
  </si>
  <si>
    <t>処遇改善加算額</t>
    <rPh sb="0" eb="2">
      <t>ショグウ</t>
    </rPh>
    <rPh sb="2" eb="4">
      <t>カイゼン</t>
    </rPh>
    <rPh sb="4" eb="6">
      <t>カサン</t>
    </rPh>
    <rPh sb="6" eb="7">
      <t>ガク</t>
    </rPh>
    <phoneticPr fontId="2"/>
  </si>
  <si>
    <t>（Ｂ）－（Ａ）</t>
    <phoneticPr fontId="2"/>
  </si>
  <si>
    <t>何れかで低い額</t>
    <rPh sb="0" eb="1">
      <t>イズ</t>
    </rPh>
    <rPh sb="4" eb="5">
      <t>ヒク</t>
    </rPh>
    <rPh sb="6" eb="7">
      <t>ガク</t>
    </rPh>
    <phoneticPr fontId="2"/>
  </si>
  <si>
    <t>加算上限額</t>
    <rPh sb="0" eb="2">
      <t>カサン</t>
    </rPh>
    <rPh sb="2" eb="5">
      <t>ジョウゲンガク</t>
    </rPh>
    <phoneticPr fontId="2"/>
  </si>
  <si>
    <t>運 営 事 業 者</t>
    <rPh sb="0" eb="1">
      <t>ウン</t>
    </rPh>
    <rPh sb="2" eb="3">
      <t>エイ</t>
    </rPh>
    <rPh sb="4" eb="5">
      <t>コト</t>
    </rPh>
    <rPh sb="6" eb="7">
      <t>ゴウ</t>
    </rPh>
    <rPh sb="8" eb="9">
      <t>シャ</t>
    </rPh>
    <phoneticPr fontId="2"/>
  </si>
  <si>
    <t>クラブ名（法人のみ）</t>
    <phoneticPr fontId="2"/>
  </si>
  <si>
    <t>ク ラ ブ 番 号</t>
    <rPh sb="6" eb="7">
      <t>バン</t>
    </rPh>
    <rPh sb="8" eb="9">
      <t>ゴウ</t>
    </rPh>
    <phoneticPr fontId="2"/>
  </si>
  <si>
    <t>特別支援加算分
②</t>
    <rPh sb="0" eb="2">
      <t>トクベツ</t>
    </rPh>
    <rPh sb="2" eb="4">
      <t>シエン</t>
    </rPh>
    <rPh sb="4" eb="6">
      <t>カサン</t>
    </rPh>
    <rPh sb="6" eb="7">
      <t>ブン</t>
    </rPh>
    <phoneticPr fontId="2"/>
  </si>
  <si>
    <t>特別支援強化加算分
③</t>
    <rPh sb="0" eb="2">
      <t>トクベツ</t>
    </rPh>
    <rPh sb="2" eb="4">
      <t>シエン</t>
    </rPh>
    <rPh sb="4" eb="6">
      <t>キョウカ</t>
    </rPh>
    <rPh sb="6" eb="8">
      <t>カサン</t>
    </rPh>
    <rPh sb="8" eb="9">
      <t>ブン</t>
    </rPh>
    <phoneticPr fontId="2"/>
  </si>
  <si>
    <t>内訳（各加算部分で，加算上限額を超えた部分はクラブ負担です。）</t>
    <rPh sb="0" eb="1">
      <t>ウチ</t>
    </rPh>
    <rPh sb="1" eb="2">
      <t>ワケ</t>
    </rPh>
    <rPh sb="3" eb="4">
      <t>カク</t>
    </rPh>
    <rPh sb="4" eb="6">
      <t>カサン</t>
    </rPh>
    <rPh sb="6" eb="8">
      <t>ブブン</t>
    </rPh>
    <rPh sb="10" eb="12">
      <t>カサン</t>
    </rPh>
    <rPh sb="12" eb="14">
      <t>ジョウゲン</t>
    </rPh>
    <rPh sb="14" eb="15">
      <t>ガク</t>
    </rPh>
    <rPh sb="16" eb="17">
      <t>コ</t>
    </rPh>
    <rPh sb="19" eb="21">
      <t>ブブン</t>
    </rPh>
    <rPh sb="25" eb="27">
      <t>フタン</t>
    </rPh>
    <phoneticPr fontId="2"/>
  </si>
  <si>
    <t xml:space="preserve">
賃金改善加算分
⑤</t>
    <rPh sb="1" eb="3">
      <t>チンギン</t>
    </rPh>
    <rPh sb="3" eb="5">
      <t>カイゼン</t>
    </rPh>
    <rPh sb="5" eb="7">
      <t>カサン</t>
    </rPh>
    <rPh sb="7" eb="8">
      <t>ブン</t>
    </rPh>
    <phoneticPr fontId="2"/>
  </si>
  <si>
    <t>※処遇改善加算額は、処遇改善加算対象費用【（Ｃ）】となります。ただし、特別支援加算等を除いた人件費総額（Ｂ）から越えなければならない人件費（Ａ）を引いた金額及び加算上限額（３，１５８，０００円）のいずれか低い金額が上限額となります。</t>
    <rPh sb="35" eb="37">
      <t>トクベツ</t>
    </rPh>
    <rPh sb="37" eb="39">
      <t>シエン</t>
    </rPh>
    <phoneticPr fontId="2"/>
  </si>
  <si>
    <t xml:space="preserve">
その他
⑥</t>
    <rPh sb="3" eb="4">
      <t>タ</t>
    </rPh>
    <phoneticPr fontId="2"/>
  </si>
  <si>
    <r>
      <t xml:space="preserve">特別支援加算等を
除く人件費
</t>
    </r>
    <r>
      <rPr>
        <sz val="7"/>
        <color theme="1"/>
        <rFont val="HGｺﾞｼｯｸM"/>
        <family val="3"/>
        <charset val="128"/>
      </rPr>
      <t>⑦（①－②－③－④ー⑤ー⑥）</t>
    </r>
    <rPh sb="0" eb="2">
      <t>トクベツ</t>
    </rPh>
    <rPh sb="2" eb="4">
      <t>シエン</t>
    </rPh>
    <rPh sb="4" eb="6">
      <t>カサン</t>
    </rPh>
    <rPh sb="6" eb="7">
      <t>トウ</t>
    </rPh>
    <rPh sb="9" eb="10">
      <t>ノゾ</t>
    </rPh>
    <rPh sb="11" eb="14">
      <t>ジンケンヒ</t>
    </rPh>
    <phoneticPr fontId="2"/>
  </si>
  <si>
    <t>令和７年度　処遇改善加算（２）（上限額３，１５８千円）　実施計画書（資料）</t>
    <rPh sb="0" eb="2">
      <t>レイワ</t>
    </rPh>
    <rPh sb="3" eb="5">
      <t>ネンド</t>
    </rPh>
    <rPh sb="6" eb="8">
      <t>ショグウ</t>
    </rPh>
    <rPh sb="8" eb="10">
      <t>カイゼン</t>
    </rPh>
    <rPh sb="10" eb="12">
      <t>カサン</t>
    </rPh>
    <rPh sb="16" eb="19">
      <t>ジョウゲンガク</t>
    </rPh>
    <rPh sb="24" eb="25">
      <t>セン</t>
    </rPh>
    <rPh sb="25" eb="26">
      <t>エン</t>
    </rPh>
    <rPh sb="28" eb="30">
      <t>ジッシ</t>
    </rPh>
    <rPh sb="30" eb="33">
      <t>ケイカクショ</t>
    </rPh>
    <rPh sb="34" eb="36">
      <t>シリョウ</t>
    </rPh>
    <phoneticPr fontId="2"/>
  </si>
  <si>
    <t>①児童数２０人以上の児童クラブの場合は、８，０６６，０００円</t>
    <rPh sb="1" eb="3">
      <t>ジドウ</t>
    </rPh>
    <rPh sb="3" eb="4">
      <t>スウ</t>
    </rPh>
    <rPh sb="6" eb="9">
      <t>ニンイジョウ</t>
    </rPh>
    <rPh sb="10" eb="12">
      <t>ジドウ</t>
    </rPh>
    <rPh sb="16" eb="18">
      <t>バアイ</t>
    </rPh>
    <rPh sb="29" eb="30">
      <t>エン</t>
    </rPh>
    <phoneticPr fontId="2"/>
  </si>
  <si>
    <t>　児童数１９人以下の児童クラブの場合は、４，４４８，０００円</t>
    <rPh sb="1" eb="3">
      <t>ジドウ</t>
    </rPh>
    <rPh sb="3" eb="4">
      <t>スウ</t>
    </rPh>
    <rPh sb="6" eb="7">
      <t>ニン</t>
    </rPh>
    <rPh sb="7" eb="9">
      <t>イカ</t>
    </rPh>
    <rPh sb="10" eb="12">
      <t>ジドウ</t>
    </rPh>
    <rPh sb="16" eb="18">
      <t>バアイ</t>
    </rPh>
    <rPh sb="29" eb="30">
      <t>エン</t>
    </rPh>
    <phoneticPr fontId="2"/>
  </si>
  <si>
    <t>②（年間開設日数ー２５０日）×２２，０００円</t>
    <rPh sb="2" eb="4">
      <t>ネンカン</t>
    </rPh>
    <rPh sb="4" eb="6">
      <t>カイセツ</t>
    </rPh>
    <rPh sb="6" eb="8">
      <t>ニッスウ</t>
    </rPh>
    <rPh sb="12" eb="13">
      <t>ニチ</t>
    </rPh>
    <rPh sb="21" eb="22">
      <t>エン</t>
    </rPh>
    <phoneticPr fontId="2"/>
  </si>
  <si>
    <t>③「平日に１８時半を超える時間」の年間平均時間数×８４４，０００円</t>
    <rPh sb="2" eb="4">
      <t>ヘイジツ</t>
    </rPh>
    <rPh sb="7" eb="8">
      <t>ジ</t>
    </rPh>
    <rPh sb="8" eb="9">
      <t>ハン</t>
    </rPh>
    <rPh sb="10" eb="11">
      <t>コ</t>
    </rPh>
    <rPh sb="13" eb="15">
      <t>ジカン</t>
    </rPh>
    <rPh sb="17" eb="19">
      <t>ネンカン</t>
    </rPh>
    <rPh sb="19" eb="21">
      <t>ヘイキン</t>
    </rPh>
    <rPh sb="21" eb="23">
      <t>ジカン</t>
    </rPh>
    <rPh sb="23" eb="24">
      <t>スウ</t>
    </rPh>
    <rPh sb="32" eb="33">
      <t>エン</t>
    </rPh>
    <phoneticPr fontId="2"/>
  </si>
  <si>
    <t>④「長期休暇等に１日８時間を超える時間」の年間平均時間数（小数点第３位以下切り捨て）×３８０，０００円</t>
    <rPh sb="2" eb="4">
      <t>チョウキ</t>
    </rPh>
    <rPh sb="4" eb="6">
      <t>キュウカ</t>
    </rPh>
    <rPh sb="6" eb="7">
      <t>トウ</t>
    </rPh>
    <rPh sb="9" eb="10">
      <t>ニチ</t>
    </rPh>
    <rPh sb="11" eb="13">
      <t>ジカン</t>
    </rPh>
    <rPh sb="14" eb="15">
      <t>コ</t>
    </rPh>
    <rPh sb="17" eb="19">
      <t>ジカン</t>
    </rPh>
    <rPh sb="21" eb="23">
      <t>ネンカン</t>
    </rPh>
    <rPh sb="23" eb="25">
      <t>ヘイキン</t>
    </rPh>
    <rPh sb="25" eb="27">
      <t>ジカン</t>
    </rPh>
    <rPh sb="27" eb="28">
      <t>スウ</t>
    </rPh>
    <rPh sb="29" eb="32">
      <t>ショウスウテン</t>
    </rPh>
    <rPh sb="32" eb="33">
      <t>ダイ</t>
    </rPh>
    <rPh sb="34" eb="35">
      <t>イ</t>
    </rPh>
    <rPh sb="35" eb="37">
      <t>イカ</t>
    </rPh>
    <rPh sb="37" eb="38">
      <t>キ</t>
    </rPh>
    <rPh sb="39" eb="40">
      <t>ス</t>
    </rPh>
    <rPh sb="50" eb="51">
      <t>エン</t>
    </rPh>
    <phoneticPr fontId="2"/>
  </si>
  <si>
    <t>⑤児童数１９人以下の児童クラブの場合、１，３９４，０００円</t>
    <rPh sb="1" eb="3">
      <t>ジドウ</t>
    </rPh>
    <rPh sb="3" eb="4">
      <t>スウ</t>
    </rPh>
    <rPh sb="6" eb="9">
      <t>ニンイカ</t>
    </rPh>
    <rPh sb="10" eb="12">
      <t>ジドウ</t>
    </rPh>
    <rPh sb="16" eb="18">
      <t>バアイ</t>
    </rPh>
    <rPh sb="28" eb="29">
      <t>エン</t>
    </rPh>
    <phoneticPr fontId="2"/>
  </si>
  <si>
    <t>左記のうち，
処遇改善加算対象費用
（H25→R7に処遇改善された人件費）</t>
    <rPh sb="0" eb="2">
      <t>サキ</t>
    </rPh>
    <rPh sb="7" eb="9">
      <t>ショグウ</t>
    </rPh>
    <rPh sb="9" eb="11">
      <t>カイゼン</t>
    </rPh>
    <rPh sb="11" eb="13">
      <t>カサン</t>
    </rPh>
    <rPh sb="13" eb="15">
      <t>タイショウ</t>
    </rPh>
    <rPh sb="15" eb="17">
      <t>ヒヨウ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</si>
</sst>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b/>
      <sz val="10"/>
      <color theme="1"/>
      <name val="HGｺﾞｼｯｸM"/>
      <family val="3"/>
      <charset val="128"/>
    </font>
    <font>
      <b/>
      <sz val="11"/>
      <color theme="1"/>
      <name val="HGP創英角ｺﾞｼｯｸUB"/>
      <family val="3"/>
      <charset val="128"/>
    </font>
    <font>
      <sz val="10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HG創英角ｺﾞｼｯｸUB"/>
      <family val="3"/>
      <charset val="128"/>
    </font>
    <font>
      <b/>
      <sz val="9"/>
      <color theme="1"/>
      <name val="HG創英角ｺﾞｼｯｸUB"/>
      <family val="3"/>
      <charset val="128"/>
    </font>
    <font>
      <sz val="8"/>
      <name val="HGｺﾞｼｯｸM"/>
      <family val="3"/>
      <charset val="128"/>
    </font>
    <font>
      <sz val="7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86">
    <xf numFmtId="0" fontId="0" fillId="0" borderId="0" xfId="0"/>
    <xf numFmtId="0" fontId="3" fillId="0" borderId="0" xfId="0" applyFont="1" applyAlignment="1">
      <alignment vertical="center"/>
    </xf>
    <xf numFmtId="38" fontId="3" fillId="0" borderId="0" xfId="0" applyNumberFormat="1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38" fontId="8" fillId="0" borderId="1" xfId="1" applyFont="1" applyBorder="1" applyAlignment="1">
      <alignment vertical="center"/>
    </xf>
    <xf numFmtId="38" fontId="8" fillId="0" borderId="1" xfId="1" applyNumberFormat="1" applyFont="1" applyBorder="1" applyAlignment="1">
      <alignment vertical="center"/>
    </xf>
    <xf numFmtId="38" fontId="6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38" fontId="3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6" fillId="0" borderId="0" xfId="0" applyNumberFormat="1" applyFont="1" applyBorder="1" applyAlignment="1">
      <alignment vertical="center"/>
    </xf>
    <xf numFmtId="38" fontId="6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8" fontId="6" fillId="0" borderId="2" xfId="0" applyNumberFormat="1" applyFont="1" applyBorder="1" applyAlignment="1">
      <alignment vertical="center"/>
    </xf>
    <xf numFmtId="38" fontId="8" fillId="0" borderId="12" xfId="1" applyFont="1" applyBorder="1" applyAlignment="1">
      <alignment vertical="center"/>
    </xf>
    <xf numFmtId="38" fontId="6" fillId="2" borderId="16" xfId="0" applyNumberFormat="1" applyFont="1" applyFill="1" applyBorder="1" applyAlignment="1">
      <alignment vertical="center"/>
    </xf>
    <xf numFmtId="38" fontId="6" fillId="2" borderId="16" xfId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vertical="center" wrapText="1"/>
    </xf>
    <xf numFmtId="38" fontId="11" fillId="0" borderId="1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8" fontId="11" fillId="0" borderId="16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38" fontId="8" fillId="0" borderId="2" xfId="1" applyFont="1" applyBorder="1" applyAlignment="1">
      <alignment vertical="center"/>
    </xf>
    <xf numFmtId="38" fontId="8" fillId="0" borderId="4" xfId="1" applyFont="1" applyBorder="1" applyAlignment="1">
      <alignment vertical="center"/>
    </xf>
    <xf numFmtId="38" fontId="8" fillId="0" borderId="6" xfId="1" applyFont="1" applyBorder="1" applyAlignment="1">
      <alignment vertical="center"/>
    </xf>
    <xf numFmtId="38" fontId="8" fillId="0" borderId="4" xfId="1" applyNumberFormat="1" applyFont="1" applyBorder="1" applyAlignment="1">
      <alignment vertical="center"/>
    </xf>
    <xf numFmtId="0" fontId="7" fillId="3" borderId="0" xfId="0" applyFont="1" applyFill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left" vertical="center" indent="1"/>
    </xf>
    <xf numFmtId="38" fontId="8" fillId="0" borderId="12" xfId="1" applyFont="1" applyBorder="1" applyAlignment="1">
      <alignment horizontal="right" vertical="center"/>
    </xf>
    <xf numFmtId="38" fontId="8" fillId="0" borderId="13" xfId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3" fillId="0" borderId="3" xfId="0" applyFont="1" applyBorder="1" applyAlignment="1">
      <alignment horizontal="left" vertical="center" inden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Medium9"/>
  <colors>
    <mruColors>
      <color rgb="FFFFFF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208360</xdr:colOff>
      <xdr:row>31</xdr:row>
      <xdr:rowOff>232172</xdr:rowOff>
    </xdr:from>
    <xdr:to>
      <xdr:col>4</xdr:col>
      <xdr:colOff>1404938</xdr:colOff>
      <xdr:row>31</xdr:row>
      <xdr:rowOff>232172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513660" y="7090172"/>
          <a:ext cx="119657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15</xdr:row>
      <xdr:rowOff>161925</xdr:rowOff>
    </xdr:from>
    <xdr:to>
      <xdr:col>3</xdr:col>
      <xdr:colOff>38101</xdr:colOff>
      <xdr:row>21</xdr:row>
      <xdr:rowOff>219075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971676" y="3590925"/>
          <a:ext cx="800100" cy="1533525"/>
        </a:xfrm>
        <a:prstGeom prst="roundRect">
          <a:avLst>
            <a:gd name="adj" fmla="val 4092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180976</xdr:colOff>
      <xdr:row>17</xdr:row>
      <xdr:rowOff>76201</xdr:rowOff>
    </xdr:from>
    <xdr:to>
      <xdr:col>3</xdr:col>
      <xdr:colOff>876300</xdr:colOff>
      <xdr:row>18</xdr:row>
      <xdr:rowOff>38100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 flipV="1">
          <a:off x="2914651" y="3648076"/>
          <a:ext cx="695324" cy="20002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590550</xdr:colOff>
      <xdr:row>18</xdr:row>
      <xdr:rowOff>76200</xdr:rowOff>
    </xdr:from>
    <xdr:ext cx="1771650" cy="51435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324225" y="3886200"/>
          <a:ext cx="1771650" cy="514350"/>
        </a:xfrm>
        <a:prstGeom prst="rect">
          <a:avLst/>
        </a:prstGeom>
        <a:solidFill>
          <a:srgbClr val="FFFFFF">
            <a:alpha val="5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9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該当のクラブに勤務実績に基づき，クラブが負担した給与額等</a:t>
          </a:r>
        </a:p>
      </xdr:txBody>
    </xdr:sp>
    <xdr:clientData/>
  </xdr:oneCellAnchor>
  <xdr:twoCellAnchor>
    <xdr:from>
      <xdr:col>2</xdr:col>
      <xdr:colOff>466725</xdr:colOff>
      <xdr:row>22</xdr:row>
      <xdr:rowOff>228599</xdr:rowOff>
    </xdr:from>
    <xdr:to>
      <xdr:col>3</xdr:col>
      <xdr:colOff>47625</xdr:colOff>
      <xdr:row>24</xdr:row>
      <xdr:rowOff>19049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009775" y="5362574"/>
          <a:ext cx="771525" cy="247650"/>
        </a:xfrm>
        <a:prstGeom prst="roundRect">
          <a:avLst>
            <a:gd name="adj" fmla="val 4092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oneCellAnchor>
    <xdr:from>
      <xdr:col>3</xdr:col>
      <xdr:colOff>285750</xdr:colOff>
      <xdr:row>22</xdr:row>
      <xdr:rowOff>66675</xdr:rowOff>
    </xdr:from>
    <xdr:ext cx="2836794" cy="82867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027293" y="5268153"/>
          <a:ext cx="2836794" cy="828675"/>
        </a:xfrm>
        <a:prstGeom prst="rect">
          <a:avLst/>
        </a:prstGeom>
        <a:solidFill>
          <a:srgbClr val="FFFFFF">
            <a:alpha val="5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9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該当のクラブの事務を委託した（業務委託したことで人件費を削減される）場合の委託料</a:t>
          </a:r>
        </a:p>
        <a:p>
          <a:r>
            <a:rPr kumimoji="1" lang="ja-JP" altLang="en-US" sz="9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運営事業者単位で委託をした場合は，該当クラブの内訳額を記載</a:t>
          </a:r>
        </a:p>
      </xdr:txBody>
    </xdr:sp>
    <xdr:clientData/>
  </xdr:oneCellAnchor>
  <xdr:twoCellAnchor>
    <xdr:from>
      <xdr:col>3</xdr:col>
      <xdr:colOff>47625</xdr:colOff>
      <xdr:row>23</xdr:row>
      <xdr:rowOff>76200</xdr:rowOff>
    </xdr:from>
    <xdr:to>
      <xdr:col>3</xdr:col>
      <xdr:colOff>276225</xdr:colOff>
      <xdr:row>23</xdr:row>
      <xdr:rowOff>128587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>
          <a:endCxn id="10" idx="3"/>
        </xdr:cNvCxnSpPr>
      </xdr:nvCxnSpPr>
      <xdr:spPr>
        <a:xfrm flipH="1">
          <a:off x="2781300" y="5438775"/>
          <a:ext cx="228600" cy="5238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552450</xdr:colOff>
      <xdr:row>15</xdr:row>
      <xdr:rowOff>291353</xdr:rowOff>
    </xdr:from>
    <xdr:to>
      <xdr:col>10</xdr:col>
      <xdr:colOff>19050</xdr:colOff>
      <xdr:row>22</xdr:row>
      <xdr:rowOff>104775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1763375" y="3720353"/>
          <a:ext cx="809625" cy="1518397"/>
        </a:xfrm>
        <a:prstGeom prst="roundRect">
          <a:avLst>
            <a:gd name="adj" fmla="val 4092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342900</xdr:colOff>
      <xdr:row>21</xdr:row>
      <xdr:rowOff>228600</xdr:rowOff>
    </xdr:from>
    <xdr:to>
      <xdr:col>9</xdr:col>
      <xdr:colOff>752475</xdr:colOff>
      <xdr:row>23</xdr:row>
      <xdr:rowOff>38100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V="1">
          <a:off x="7791450" y="4991100"/>
          <a:ext cx="409575" cy="2857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923925</xdr:colOff>
      <xdr:row>23</xdr:row>
      <xdr:rowOff>171450</xdr:rowOff>
    </xdr:from>
    <xdr:ext cx="2238375" cy="59055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6800850" y="5410200"/>
          <a:ext cx="2238375" cy="590550"/>
        </a:xfrm>
        <a:prstGeom prst="rect">
          <a:avLst/>
        </a:prstGeom>
        <a:solidFill>
          <a:srgbClr val="FFFFFF">
            <a:alpha val="5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9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処遇改善加算（２）収支決算書兼内訳書（様式２－</a:t>
          </a:r>
          <a:r>
            <a:rPr kumimoji="1" lang="en-US" altLang="ja-JP" sz="900" b="1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2</a:t>
          </a:r>
          <a:r>
            <a:rPr kumimoji="1" lang="ja-JP" altLang="en-US" sz="9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）の④欄の額と，同じ</a:t>
          </a:r>
        </a:p>
      </xdr:txBody>
    </xdr:sp>
    <xdr:clientData/>
  </xdr:oneCellAnchor>
  <xdr:twoCellAnchor>
    <xdr:from>
      <xdr:col>8</xdr:col>
      <xdr:colOff>809625</xdr:colOff>
      <xdr:row>0</xdr:row>
      <xdr:rowOff>76200</xdr:rowOff>
    </xdr:from>
    <xdr:to>
      <xdr:col>9</xdr:col>
      <xdr:colOff>314325</xdr:colOff>
      <xdr:row>1</xdr:row>
      <xdr:rowOff>104775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0620375" y="76200"/>
          <a:ext cx="1076325" cy="2571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記入例</a:t>
          </a:r>
        </a:p>
      </xdr:txBody>
    </xdr:sp>
    <xdr:clientData/>
  </xdr:twoCellAnchor>
  <xdr:twoCellAnchor>
    <xdr:from>
      <xdr:col>8</xdr:col>
      <xdr:colOff>19050</xdr:colOff>
      <xdr:row>1</xdr:row>
      <xdr:rowOff>152400</xdr:rowOff>
    </xdr:from>
    <xdr:to>
      <xdr:col>9</xdr:col>
      <xdr:colOff>1295400</xdr:colOff>
      <xdr:row>10</xdr:row>
      <xdr:rowOff>0</xdr:rowOff>
    </xdr:to>
    <xdr:sp macro="" textlink="">
      <xdr:nvSpPr>
        <xdr:cNvPr id="15" name="メ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9829800" y="381000"/>
          <a:ext cx="2847975" cy="1905000"/>
        </a:xfrm>
        <a:prstGeom prst="foldedCorner">
          <a:avLst/>
        </a:prstGeom>
        <a:solidFill>
          <a:srgbClr val="FFFF99">
            <a:alpha val="8000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記載例は，</a:t>
          </a:r>
          <a:endParaRPr kumimoji="1" lang="en-US" altLang="ja-JP" sz="8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40</a:t>
          </a:r>
          <a:r>
            <a:rPr kumimoji="1" lang="ja-JP" altLang="en-US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人、</a:t>
          </a:r>
          <a:r>
            <a:rPr kumimoji="1" lang="en-US" altLang="ja-JP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270</a:t>
          </a:r>
          <a:r>
            <a:rPr kumimoji="1" lang="ja-JP" altLang="en-US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日（平日</a:t>
          </a:r>
          <a:r>
            <a:rPr kumimoji="1" lang="en-US" altLang="ja-JP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200.</a:t>
          </a:r>
          <a:r>
            <a:rPr kumimoji="1" lang="ja-JP" altLang="en-US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，土曜</a:t>
          </a:r>
          <a:r>
            <a:rPr kumimoji="1" lang="en-US" altLang="ja-JP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30</a:t>
          </a:r>
          <a:r>
            <a:rPr kumimoji="1" lang="ja-JP" altLang="en-US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，長休</a:t>
          </a:r>
          <a:r>
            <a:rPr kumimoji="1" lang="en-US" altLang="ja-JP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40</a:t>
          </a:r>
          <a:r>
            <a:rPr kumimoji="1" lang="ja-JP" altLang="en-US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）</a:t>
          </a:r>
          <a:endParaRPr kumimoji="1" lang="en-US" altLang="ja-JP" sz="8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土曜の開設時間</a:t>
          </a:r>
          <a:r>
            <a:rPr kumimoji="1" lang="en-US" altLang="ja-JP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08</a:t>
          </a:r>
          <a:r>
            <a:rPr kumimoji="1" lang="ja-JP" altLang="en-US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00</a:t>
          </a:r>
          <a:r>
            <a:rPr kumimoji="1" lang="ja-JP" altLang="en-US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～</a:t>
          </a:r>
          <a:r>
            <a:rPr kumimoji="1" lang="en-US" altLang="ja-JP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18</a:t>
          </a:r>
          <a:r>
            <a:rPr kumimoji="1" lang="ja-JP" altLang="en-US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00</a:t>
          </a:r>
          <a:r>
            <a:rPr kumimoji="1" lang="ja-JP" altLang="en-US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・</a:t>
          </a:r>
          <a:endParaRPr kumimoji="1" lang="en-US" altLang="ja-JP" sz="8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長休の開設時間</a:t>
          </a:r>
          <a:r>
            <a:rPr kumimoji="1" lang="en-US" altLang="ja-JP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08</a:t>
          </a:r>
          <a:r>
            <a:rPr kumimoji="1" lang="ja-JP" altLang="en-US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00</a:t>
          </a:r>
          <a:r>
            <a:rPr kumimoji="1" lang="ja-JP" altLang="en-US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～</a:t>
          </a:r>
          <a:r>
            <a:rPr kumimoji="1" lang="en-US" altLang="ja-JP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19</a:t>
          </a:r>
          <a:r>
            <a:rPr kumimoji="1" lang="ja-JP" altLang="en-US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00</a:t>
          </a:r>
          <a:r>
            <a:rPr kumimoji="1" lang="ja-JP" altLang="en-US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（年平均</a:t>
          </a:r>
          <a:r>
            <a:rPr kumimoji="1" lang="en-US" altLang="ja-JP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2.57</a:t>
          </a:r>
          <a:r>
            <a:rPr kumimoji="1" lang="ja-JP" altLang="en-US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時間）</a:t>
          </a:r>
          <a:endParaRPr kumimoji="1" lang="en-US" altLang="ja-JP" sz="8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特別支援・強化・処遇（２）の加算アリ</a:t>
          </a:r>
          <a:endParaRPr kumimoji="1" lang="en-US" altLang="ja-JP" sz="8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　　　　　　　　　　で計算しています。</a:t>
          </a:r>
          <a:endParaRPr kumimoji="1" lang="en-US" altLang="ja-JP" sz="8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開所日数や，長時間開設時間加算が，</a:t>
          </a:r>
          <a:endParaRPr kumimoji="1" lang="en-US" altLang="ja-JP" sz="8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実施計画と実績報告で、異なる場合は，</a:t>
          </a:r>
          <a:endParaRPr kumimoji="1" lang="en-US" altLang="ja-JP" sz="8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左記の額も変更となりますので、ご注意ください。</a:t>
          </a: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  <xdr:twoCellAnchor>
    <xdr:from>
      <xdr:col>4</xdr:col>
      <xdr:colOff>208360</xdr:colOff>
      <xdr:row>31</xdr:row>
      <xdr:rowOff>232172</xdr:rowOff>
    </xdr:from>
    <xdr:to>
      <xdr:col>4</xdr:col>
      <xdr:colOff>1404938</xdr:colOff>
      <xdr:row>31</xdr:row>
      <xdr:rowOff>232172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4513660" y="7090172"/>
          <a:ext cx="119657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0_&#20445;&#20581;&#31119;&#31049;&#23616;/20_&#23376;&#12393;&#12418;&#26410;&#26469;&#37096;/0100_&#23376;&#32946;&#12390;&#25903;&#25588;&#35506;/&#20816;&#31461;&#12463;&#12521;&#12502;/&#12304;H28&#12305;&#35500;&#26126;&#20250;&#12539;&#30740;&#20462;&#20250;&#12539;&#12460;&#12452;&#12480;&#12531;&#12473;/170206&#22806;_&#20816;&#31461;&#12463;&#12521;&#12502;&#20107;&#21209;&#25163;&#32154;&#12365;&#35500;&#26126;&#20250;/HP&#25522;&#36617;&#12501;&#12449;&#12452;&#12523;/&#12304;H29&#12305;&#23455;&#26045;&#35336;&#30011;&#26360;&#65288;&#12463;&#12521;&#12502;&#27598;&#12398;&#22996;&#35351;&#26009;&#31639;&#20986;&#12471;&#12540;&#12488;&#65289;&#65288;&#26696;&#65289;&#65288;&#20316;&#25104;&#2001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計画書"/>
      <sheetName val="①委託料"/>
      <sheetName val="①予算書"/>
      <sheetName val="設定"/>
    </sheetNames>
    <sheetDataSet>
      <sheetData sheetId="0"/>
      <sheetData sheetId="1">
        <row r="6">
          <cell r="AP6">
            <v>7</v>
          </cell>
        </row>
        <row r="7">
          <cell r="AP7">
            <v>8</v>
          </cell>
        </row>
        <row r="8">
          <cell r="AP8">
            <v>9</v>
          </cell>
        </row>
        <row r="9">
          <cell r="AP9">
            <v>10</v>
          </cell>
        </row>
        <row r="10">
          <cell r="AP10">
            <v>11</v>
          </cell>
        </row>
        <row r="11">
          <cell r="AP11">
            <v>12</v>
          </cell>
        </row>
        <row r="12">
          <cell r="AP12">
            <v>13</v>
          </cell>
        </row>
        <row r="13">
          <cell r="AP13">
            <v>14</v>
          </cell>
        </row>
        <row r="14">
          <cell r="AP14">
            <v>15</v>
          </cell>
        </row>
        <row r="15">
          <cell r="AP15">
            <v>16</v>
          </cell>
        </row>
        <row r="16">
          <cell r="AP16">
            <v>17</v>
          </cell>
        </row>
        <row r="17">
          <cell r="AP17">
            <v>18</v>
          </cell>
        </row>
        <row r="18">
          <cell r="AP18">
            <v>19</v>
          </cell>
        </row>
        <row r="19">
          <cell r="AP19">
            <v>20</v>
          </cell>
        </row>
        <row r="20">
          <cell r="AP20">
            <v>21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abSelected="1" view="pageBreakPreview" zoomScaleNormal="100" zoomScaleSheetLayoutView="100" workbookViewId="0">
      <selection activeCell="J17" sqref="J17"/>
    </sheetView>
  </sheetViews>
  <sheetFormatPr defaultColWidth="15.625" defaultRowHeight="18" customHeight="1" x14ac:dyDescent="0.15"/>
  <cols>
    <col min="1" max="1" width="15.625" style="1"/>
    <col min="2" max="2" width="4.625" style="1" customWidth="1"/>
    <col min="3" max="3" width="15.625" style="1"/>
    <col min="4" max="6" width="18.125" style="1" customWidth="1"/>
    <col min="7" max="7" width="17.375" style="1" customWidth="1"/>
    <col min="8" max="9" width="20.625" style="1" customWidth="1"/>
    <col min="10" max="11" width="15.625" style="1"/>
    <col min="12" max="20" width="8.625" style="1" customWidth="1"/>
    <col min="21" max="16384" width="15.625" style="1"/>
  </cols>
  <sheetData>
    <row r="1" spans="1:20" ht="18" customHeight="1" x14ac:dyDescent="0.15">
      <c r="A1" s="45" t="s">
        <v>38</v>
      </c>
      <c r="B1" s="45"/>
      <c r="C1" s="45"/>
      <c r="D1" s="45"/>
      <c r="E1" s="45"/>
      <c r="F1" s="45"/>
      <c r="G1" s="45"/>
      <c r="H1" s="45"/>
      <c r="I1" s="45"/>
      <c r="J1" s="45"/>
    </row>
    <row r="2" spans="1:20" ht="18" customHeight="1" x14ac:dyDescent="0.15">
      <c r="A2" s="17"/>
      <c r="B2" s="17"/>
      <c r="C2" s="17"/>
      <c r="D2" s="17"/>
      <c r="E2" s="29"/>
      <c r="F2" s="31" t="s">
        <v>28</v>
      </c>
      <c r="G2" s="31"/>
      <c r="H2" s="46"/>
      <c r="I2" s="46"/>
      <c r="J2" s="46"/>
    </row>
    <row r="3" spans="1:20" ht="18" customHeight="1" x14ac:dyDescent="0.15">
      <c r="A3" s="28"/>
      <c r="B3" s="28"/>
      <c r="C3" s="28"/>
      <c r="D3" s="28"/>
      <c r="E3" s="29"/>
      <c r="F3" s="32" t="s">
        <v>29</v>
      </c>
      <c r="G3" s="32"/>
      <c r="H3" s="51"/>
      <c r="I3" s="51"/>
      <c r="J3" s="51"/>
    </row>
    <row r="4" spans="1:20" ht="18" customHeight="1" x14ac:dyDescent="0.15">
      <c r="E4" s="30"/>
      <c r="F4" s="32" t="s">
        <v>30</v>
      </c>
      <c r="G4" s="32"/>
      <c r="H4" s="51"/>
      <c r="I4" s="51"/>
      <c r="J4" s="51"/>
    </row>
    <row r="5" spans="1:20" ht="18" customHeight="1" x14ac:dyDescent="0.15">
      <c r="A5" s="6" t="s">
        <v>13</v>
      </c>
    </row>
    <row r="6" spans="1:20" ht="18" customHeight="1" x14ac:dyDescent="0.15">
      <c r="A6" s="52" t="s">
        <v>39</v>
      </c>
      <c r="B6" s="53"/>
      <c r="C6" s="53"/>
      <c r="D6" s="53"/>
      <c r="E6" s="53"/>
      <c r="F6" s="54"/>
      <c r="G6" s="71"/>
      <c r="H6" s="47"/>
      <c r="I6" s="49" t="s">
        <v>8</v>
      </c>
      <c r="J6" s="50"/>
    </row>
    <row r="7" spans="1:20" ht="18" customHeight="1" x14ac:dyDescent="0.15">
      <c r="A7" s="55" t="s">
        <v>40</v>
      </c>
      <c r="B7" s="56"/>
      <c r="C7" s="56"/>
      <c r="D7" s="56"/>
      <c r="E7" s="56"/>
      <c r="F7" s="57"/>
      <c r="G7" s="72"/>
      <c r="H7" s="48"/>
      <c r="I7" s="49"/>
      <c r="J7" s="50"/>
    </row>
    <row r="8" spans="1:20" ht="18" customHeight="1" x14ac:dyDescent="0.15">
      <c r="A8" s="69" t="s">
        <v>41</v>
      </c>
      <c r="B8" s="70"/>
      <c r="C8" s="70"/>
      <c r="D8" s="70"/>
      <c r="E8" s="70"/>
      <c r="F8" s="75"/>
      <c r="G8" s="35"/>
      <c r="H8" s="7"/>
    </row>
    <row r="9" spans="1:20" ht="18" customHeight="1" x14ac:dyDescent="0.15">
      <c r="A9" s="69" t="s">
        <v>42</v>
      </c>
      <c r="B9" s="70"/>
      <c r="C9" s="70"/>
      <c r="D9" s="70"/>
      <c r="E9" s="70"/>
      <c r="F9" s="75"/>
      <c r="G9" s="35"/>
      <c r="H9" s="7"/>
    </row>
    <row r="10" spans="1:20" ht="18" customHeight="1" x14ac:dyDescent="0.15">
      <c r="A10" s="76" t="s">
        <v>43</v>
      </c>
      <c r="B10" s="77"/>
      <c r="C10" s="77"/>
      <c r="D10" s="77"/>
      <c r="E10" s="77"/>
      <c r="F10" s="78"/>
      <c r="G10" s="35"/>
      <c r="H10" s="8"/>
    </row>
    <row r="11" spans="1:20" ht="18" customHeight="1" thickBot="1" x14ac:dyDescent="0.2">
      <c r="A11" s="69" t="s">
        <v>44</v>
      </c>
      <c r="B11" s="70"/>
      <c r="C11" s="70"/>
      <c r="D11" s="70"/>
      <c r="E11" s="70"/>
      <c r="F11" s="70"/>
      <c r="G11" s="22"/>
      <c r="H11" s="38"/>
      <c r="I11" s="1" t="s">
        <v>9</v>
      </c>
    </row>
    <row r="12" spans="1:20" ht="18" customHeight="1" thickBot="1" x14ac:dyDescent="0.2">
      <c r="A12" s="79" t="s">
        <v>11</v>
      </c>
      <c r="B12" s="80"/>
      <c r="C12" s="80"/>
      <c r="D12" s="80"/>
      <c r="E12" s="80"/>
      <c r="F12" s="80"/>
      <c r="G12" s="34"/>
      <c r="H12" s="21" t="str">
        <f>IF(COUNT(H6:H11)=0,"",SUM(H6:H11))</f>
        <v/>
      </c>
      <c r="I12" s="16" t="s">
        <v>17</v>
      </c>
      <c r="J12" s="5"/>
    </row>
    <row r="13" spans="1:20" ht="18" customHeight="1" x14ac:dyDescent="0.15">
      <c r="A13" s="6" t="s">
        <v>10</v>
      </c>
    </row>
    <row r="14" spans="1:20" ht="18" customHeight="1" x14ac:dyDescent="0.15">
      <c r="A14" s="60" t="s">
        <v>0</v>
      </c>
      <c r="B14" s="61"/>
      <c r="C14" s="66" t="s">
        <v>19</v>
      </c>
      <c r="D14" s="83" t="s">
        <v>33</v>
      </c>
      <c r="E14" s="83"/>
      <c r="F14" s="83"/>
      <c r="G14" s="83"/>
      <c r="H14" s="83"/>
      <c r="I14" s="83"/>
    </row>
    <row r="15" spans="1:20" ht="18" customHeight="1" x14ac:dyDescent="0.15">
      <c r="A15" s="62"/>
      <c r="B15" s="63"/>
      <c r="C15" s="67"/>
      <c r="D15" s="73" t="s">
        <v>31</v>
      </c>
      <c r="E15" s="73" t="s">
        <v>32</v>
      </c>
      <c r="F15" s="73" t="s">
        <v>22</v>
      </c>
      <c r="G15" s="73" t="s">
        <v>34</v>
      </c>
      <c r="H15" s="81" t="s">
        <v>36</v>
      </c>
      <c r="I15" s="73" t="s">
        <v>37</v>
      </c>
      <c r="J15" s="58" t="s">
        <v>45</v>
      </c>
      <c r="Q15" s="12"/>
      <c r="R15" s="12"/>
      <c r="S15" s="12"/>
      <c r="T15" s="12"/>
    </row>
    <row r="16" spans="1:20" ht="26.25" customHeight="1" x14ac:dyDescent="0.15">
      <c r="A16" s="64"/>
      <c r="B16" s="65"/>
      <c r="C16" s="68"/>
      <c r="D16" s="84"/>
      <c r="E16" s="74"/>
      <c r="F16" s="74"/>
      <c r="G16" s="74"/>
      <c r="H16" s="82"/>
      <c r="I16" s="74"/>
      <c r="J16" s="59"/>
      <c r="P16" s="12"/>
      <c r="Q16" s="12"/>
      <c r="R16" s="12"/>
      <c r="S16" s="12"/>
    </row>
    <row r="17" spans="1:22" ht="18" customHeight="1" x14ac:dyDescent="0.15">
      <c r="A17" s="3"/>
      <c r="B17" s="4"/>
      <c r="C17" s="7"/>
      <c r="D17" s="7"/>
      <c r="E17" s="7"/>
      <c r="F17" s="36"/>
      <c r="G17" s="7"/>
      <c r="H17" s="7"/>
      <c r="I17" s="37" t="str">
        <f>IF(COUNT(C17:H17)=0,"",C17-(D17+E17+F17+G17+H17))</f>
        <v/>
      </c>
      <c r="J17" s="7"/>
      <c r="L17" s="2"/>
      <c r="M17" s="11"/>
      <c r="N17" s="11"/>
      <c r="O17" s="11"/>
      <c r="P17" s="11"/>
      <c r="Q17" s="11"/>
      <c r="R17" s="11"/>
      <c r="S17" s="11"/>
      <c r="T17" s="11"/>
      <c r="U17" s="11"/>
    </row>
    <row r="18" spans="1:22" ht="18" customHeight="1" x14ac:dyDescent="0.15">
      <c r="A18" s="3"/>
      <c r="B18" s="4"/>
      <c r="C18" s="7"/>
      <c r="D18" s="7"/>
      <c r="E18" s="7"/>
      <c r="F18" s="36"/>
      <c r="G18" s="7"/>
      <c r="H18" s="7"/>
      <c r="I18" s="37" t="str">
        <f t="shared" ref="I18:I26" si="0">IF(COUNT(C18:H18)=0,"",C18-(D18+E18+F18+G18+H18))</f>
        <v/>
      </c>
      <c r="J18" s="7"/>
      <c r="L18" s="2"/>
      <c r="M18" s="11"/>
      <c r="N18" s="11"/>
      <c r="O18" s="11"/>
      <c r="P18" s="11"/>
      <c r="Q18" s="11"/>
      <c r="R18" s="11"/>
      <c r="S18" s="11"/>
      <c r="T18" s="11"/>
      <c r="U18" s="11"/>
    </row>
    <row r="19" spans="1:22" ht="18" customHeight="1" x14ac:dyDescent="0.15">
      <c r="A19" s="3"/>
      <c r="B19" s="4"/>
      <c r="C19" s="7"/>
      <c r="D19" s="7"/>
      <c r="E19" s="7"/>
      <c r="F19" s="36"/>
      <c r="G19" s="7"/>
      <c r="H19" s="7"/>
      <c r="I19" s="37" t="str">
        <f t="shared" si="0"/>
        <v/>
      </c>
      <c r="J19" s="7"/>
      <c r="L19" s="2"/>
      <c r="M19" s="11"/>
      <c r="N19" s="11"/>
      <c r="O19" s="11"/>
      <c r="P19" s="11"/>
      <c r="Q19" s="11"/>
      <c r="R19" s="11"/>
      <c r="S19" s="11"/>
      <c r="T19" s="11"/>
      <c r="U19" s="11"/>
    </row>
    <row r="20" spans="1:22" ht="18" customHeight="1" x14ac:dyDescent="0.15">
      <c r="A20" s="3"/>
      <c r="B20" s="4"/>
      <c r="C20" s="7"/>
      <c r="D20" s="7"/>
      <c r="E20" s="7"/>
      <c r="F20" s="36"/>
      <c r="G20" s="7"/>
      <c r="H20" s="7"/>
      <c r="I20" s="37" t="str">
        <f t="shared" si="0"/>
        <v/>
      </c>
      <c r="J20" s="7"/>
      <c r="L20" s="2"/>
      <c r="M20" s="11"/>
      <c r="N20" s="11"/>
      <c r="O20" s="11"/>
      <c r="P20" s="11"/>
      <c r="Q20" s="11"/>
      <c r="R20" s="11"/>
      <c r="S20" s="11"/>
      <c r="T20" s="11"/>
      <c r="U20" s="11"/>
    </row>
    <row r="21" spans="1:22" ht="18" customHeight="1" x14ac:dyDescent="0.15">
      <c r="A21" s="3"/>
      <c r="B21" s="4"/>
      <c r="C21" s="7"/>
      <c r="D21" s="7"/>
      <c r="E21" s="7"/>
      <c r="F21" s="36"/>
      <c r="G21" s="7"/>
      <c r="H21" s="7"/>
      <c r="I21" s="37" t="str">
        <f t="shared" si="0"/>
        <v/>
      </c>
      <c r="J21" s="7"/>
      <c r="L21" s="2"/>
      <c r="M21" s="11"/>
      <c r="N21" s="11"/>
      <c r="O21" s="11"/>
      <c r="P21" s="11"/>
      <c r="Q21" s="11"/>
      <c r="R21" s="11"/>
      <c r="S21" s="11"/>
      <c r="T21" s="11"/>
      <c r="U21" s="11"/>
    </row>
    <row r="22" spans="1:22" ht="18" customHeight="1" x14ac:dyDescent="0.15">
      <c r="A22" s="3"/>
      <c r="B22" s="4"/>
      <c r="C22" s="7"/>
      <c r="D22" s="7"/>
      <c r="E22" s="7"/>
      <c r="F22" s="36"/>
      <c r="G22" s="7"/>
      <c r="H22" s="7"/>
      <c r="I22" s="37" t="str">
        <f t="shared" si="0"/>
        <v/>
      </c>
      <c r="J22" s="7"/>
      <c r="L22" s="2"/>
      <c r="M22" s="11"/>
      <c r="N22" s="11"/>
      <c r="O22" s="11"/>
      <c r="P22" s="11"/>
      <c r="Q22" s="11"/>
      <c r="R22" s="11"/>
      <c r="S22" s="11"/>
      <c r="T22" s="11"/>
      <c r="U22" s="11"/>
    </row>
    <row r="23" spans="1:22" ht="18" customHeight="1" x14ac:dyDescent="0.15">
      <c r="A23" s="3"/>
      <c r="B23" s="4"/>
      <c r="C23" s="7"/>
      <c r="D23" s="7"/>
      <c r="E23" s="7"/>
      <c r="F23" s="36"/>
      <c r="G23" s="7"/>
      <c r="H23" s="7"/>
      <c r="I23" s="37" t="str">
        <f t="shared" si="0"/>
        <v/>
      </c>
      <c r="J23" s="7"/>
      <c r="L23" s="2"/>
      <c r="M23" s="2"/>
      <c r="N23" s="11"/>
      <c r="O23" s="11"/>
      <c r="P23" s="11"/>
      <c r="Q23" s="11"/>
      <c r="R23" s="11"/>
      <c r="S23" s="11"/>
      <c r="T23" s="11"/>
      <c r="U23" s="11"/>
      <c r="V23" s="11"/>
    </row>
    <row r="24" spans="1:22" ht="18" customHeight="1" x14ac:dyDescent="0.15">
      <c r="A24" s="3"/>
      <c r="B24" s="4"/>
      <c r="C24" s="7"/>
      <c r="D24" s="7"/>
      <c r="E24" s="7"/>
      <c r="F24" s="36"/>
      <c r="G24" s="7"/>
      <c r="H24" s="7"/>
      <c r="I24" s="37" t="str">
        <f t="shared" si="0"/>
        <v/>
      </c>
      <c r="J24" s="7"/>
      <c r="L24" s="2"/>
      <c r="M24" s="2"/>
      <c r="N24" s="11"/>
      <c r="O24" s="11"/>
      <c r="P24" s="11"/>
      <c r="Q24" s="11"/>
      <c r="R24" s="11"/>
      <c r="S24" s="11"/>
      <c r="T24" s="11"/>
      <c r="U24" s="11"/>
      <c r="V24" s="11"/>
    </row>
    <row r="25" spans="1:22" ht="18" customHeight="1" x14ac:dyDescent="0.15">
      <c r="A25" s="3"/>
      <c r="B25" s="4"/>
      <c r="C25" s="7"/>
      <c r="D25" s="7"/>
      <c r="E25" s="7"/>
      <c r="F25" s="36"/>
      <c r="G25" s="7"/>
      <c r="H25" s="7"/>
      <c r="I25" s="37" t="str">
        <f t="shared" si="0"/>
        <v/>
      </c>
      <c r="J25" s="7"/>
      <c r="L25" s="2"/>
      <c r="M25" s="2"/>
    </row>
    <row r="26" spans="1:22" ht="18" customHeight="1" thickBot="1" x14ac:dyDescent="0.2">
      <c r="A26" s="3"/>
      <c r="B26" s="4"/>
      <c r="C26" s="7"/>
      <c r="D26" s="7"/>
      <c r="E26" s="7"/>
      <c r="F26" s="36"/>
      <c r="G26" s="7"/>
      <c r="H26" s="7"/>
      <c r="I26" s="37" t="str">
        <f t="shared" si="0"/>
        <v/>
      </c>
      <c r="J26" s="19"/>
      <c r="L26" s="2"/>
      <c r="M26" s="2"/>
    </row>
    <row r="27" spans="1:22" ht="18" customHeight="1" thickBot="1" x14ac:dyDescent="0.2">
      <c r="A27" s="42" t="s">
        <v>1</v>
      </c>
      <c r="B27" s="43"/>
      <c r="C27" s="9" t="str">
        <f t="shared" ref="C27:H27" si="1">IF(COUNT(C17:C26)=0,"",SUM(C17:C26))</f>
        <v/>
      </c>
      <c r="D27" s="9" t="str">
        <f t="shared" si="1"/>
        <v/>
      </c>
      <c r="E27" s="18" t="str">
        <f t="shared" si="1"/>
        <v/>
      </c>
      <c r="F27" s="18" t="str">
        <f t="shared" si="1"/>
        <v/>
      </c>
      <c r="G27" s="18" t="str">
        <f t="shared" ref="G27" si="2">IF(COUNT(G17:G26)=0,"",SUM(G17:G26))</f>
        <v/>
      </c>
      <c r="H27" s="18" t="str">
        <f t="shared" si="1"/>
        <v/>
      </c>
      <c r="I27" s="20" t="str">
        <f>IF(COUNT(I17:I26)=0,"",SUM(I17:I26))</f>
        <v/>
      </c>
      <c r="J27" s="20" t="str">
        <f>IF(COUNT(J17:J26)=0,"",SUM(J17:J26))</f>
        <v/>
      </c>
      <c r="K27" s="5"/>
      <c r="P27" s="2"/>
      <c r="Q27" s="2"/>
      <c r="R27" s="2"/>
      <c r="S27" s="2"/>
      <c r="T27" s="2"/>
    </row>
    <row r="28" spans="1:22" ht="18" customHeight="1" x14ac:dyDescent="0.15">
      <c r="A28" s="13"/>
      <c r="B28" s="13"/>
      <c r="C28" s="14"/>
      <c r="D28" s="14"/>
      <c r="E28" s="14"/>
      <c r="F28" s="14"/>
      <c r="G28" s="14"/>
      <c r="H28" s="15"/>
      <c r="I28" s="15" t="s">
        <v>16</v>
      </c>
      <c r="J28" s="15" t="s">
        <v>15</v>
      </c>
      <c r="L28" s="2"/>
      <c r="O28" s="2"/>
      <c r="P28" s="2"/>
      <c r="Q28" s="2"/>
      <c r="R28" s="2"/>
      <c r="S28" s="2"/>
    </row>
    <row r="29" spans="1:22" ht="18" customHeight="1" x14ac:dyDescent="0.15">
      <c r="A29" s="6" t="s">
        <v>20</v>
      </c>
      <c r="B29" s="13"/>
      <c r="C29" s="14"/>
      <c r="D29" s="14"/>
      <c r="E29" s="14"/>
      <c r="F29" s="14"/>
      <c r="G29" s="14"/>
      <c r="H29" s="15"/>
      <c r="I29" s="15"/>
      <c r="J29" s="5"/>
      <c r="L29" s="2"/>
      <c r="O29" s="2"/>
      <c r="P29" s="2"/>
      <c r="Q29" s="2"/>
      <c r="R29" s="2"/>
      <c r="S29" s="2"/>
    </row>
    <row r="30" spans="1:22" ht="18" customHeight="1" x14ac:dyDescent="0.15">
      <c r="A30" s="44" t="s">
        <v>35</v>
      </c>
      <c r="B30" s="44"/>
      <c r="C30" s="44"/>
      <c r="D30" s="44"/>
      <c r="E30" s="44"/>
      <c r="F30" s="44"/>
      <c r="G30" s="44"/>
      <c r="H30" s="44"/>
      <c r="I30" s="44"/>
      <c r="J30" s="44"/>
    </row>
    <row r="31" spans="1:22" ht="18" customHeight="1" x14ac:dyDescent="0.15">
      <c r="A31" s="44"/>
      <c r="B31" s="44"/>
      <c r="C31" s="44"/>
      <c r="D31" s="44"/>
      <c r="E31" s="44"/>
      <c r="F31" s="44"/>
      <c r="G31" s="44"/>
      <c r="H31" s="44"/>
      <c r="I31" s="44"/>
      <c r="J31" s="44"/>
    </row>
    <row r="32" spans="1:22" ht="18" customHeight="1" thickBot="1" x14ac:dyDescent="0.2">
      <c r="A32" s="23"/>
      <c r="B32" s="41" t="s">
        <v>23</v>
      </c>
      <c r="C32" s="41"/>
      <c r="D32" s="24" t="str">
        <f>J27</f>
        <v/>
      </c>
      <c r="E32" s="25"/>
      <c r="F32" s="25"/>
      <c r="G32" s="25"/>
      <c r="H32" s="25" t="s">
        <v>24</v>
      </c>
      <c r="I32" s="25"/>
      <c r="J32" s="25"/>
    </row>
    <row r="33" spans="1:9" ht="18" customHeight="1" thickBot="1" x14ac:dyDescent="0.2">
      <c r="A33" s="23"/>
      <c r="B33" s="41" t="s">
        <v>25</v>
      </c>
      <c r="C33" s="41"/>
      <c r="D33" s="24" t="str">
        <f>IFERROR(I27-H12,"")</f>
        <v/>
      </c>
      <c r="E33" s="12" t="s">
        <v>26</v>
      </c>
      <c r="F33" s="12"/>
      <c r="G33" s="12"/>
      <c r="H33" s="26" t="str">
        <f>IF(D32="","",MIN(D32:D34))</f>
        <v/>
      </c>
      <c r="I33" s="27"/>
    </row>
    <row r="34" spans="1:9" ht="18" customHeight="1" x14ac:dyDescent="0.15">
      <c r="A34" s="23"/>
      <c r="B34" s="41" t="s">
        <v>27</v>
      </c>
      <c r="C34" s="41"/>
      <c r="D34" s="24">
        <v>3158000</v>
      </c>
    </row>
  </sheetData>
  <mergeCells count="29">
    <mergeCell ref="I15:I16"/>
    <mergeCell ref="A8:F8"/>
    <mergeCell ref="A9:F9"/>
    <mergeCell ref="A10:F10"/>
    <mergeCell ref="B33:C33"/>
    <mergeCell ref="A12:F12"/>
    <mergeCell ref="H15:H16"/>
    <mergeCell ref="D14:I14"/>
    <mergeCell ref="B32:C32"/>
    <mergeCell ref="D15:D16"/>
    <mergeCell ref="E15:E16"/>
    <mergeCell ref="F15:F16"/>
    <mergeCell ref="G15:G16"/>
    <mergeCell ref="B34:C34"/>
    <mergeCell ref="A27:B27"/>
    <mergeCell ref="A30:J31"/>
    <mergeCell ref="A1:J1"/>
    <mergeCell ref="H2:J2"/>
    <mergeCell ref="H6:H7"/>
    <mergeCell ref="I6:J7"/>
    <mergeCell ref="H3:J3"/>
    <mergeCell ref="H4:J4"/>
    <mergeCell ref="A6:F6"/>
    <mergeCell ref="A7:F7"/>
    <mergeCell ref="J15:J16"/>
    <mergeCell ref="A14:B16"/>
    <mergeCell ref="C14:C16"/>
    <mergeCell ref="A11:F11"/>
    <mergeCell ref="G6:G7"/>
  </mergeCells>
  <phoneticPr fontId="2"/>
  <pageMargins left="0.51181102362204722" right="0.31496062992125984" top="0.35433070866141736" bottom="0.35433070866141736" header="0.31496062992125984" footer="0.31496062992125984"/>
  <pageSetup paperSize="9" scale="8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view="pageBreakPreview" zoomScaleNormal="100" zoomScaleSheetLayoutView="100" workbookViewId="0">
      <selection activeCell="C24" sqref="C24"/>
    </sheetView>
  </sheetViews>
  <sheetFormatPr defaultColWidth="15.625" defaultRowHeight="18" customHeight="1" x14ac:dyDescent="0.15"/>
  <cols>
    <col min="1" max="1" width="15.625" style="1"/>
    <col min="2" max="2" width="4.625" style="1" customWidth="1"/>
    <col min="3" max="3" width="15.625" style="1"/>
    <col min="4" max="6" width="18.125" style="1" customWidth="1"/>
    <col min="7" max="7" width="15.625" style="1" customWidth="1"/>
    <col min="8" max="9" width="20.625" style="1" customWidth="1"/>
    <col min="10" max="10" width="17.625" style="1" customWidth="1"/>
    <col min="11" max="11" width="15.625" style="1"/>
    <col min="12" max="20" width="8.625" style="1" customWidth="1"/>
    <col min="21" max="16384" width="15.625" style="1"/>
  </cols>
  <sheetData>
    <row r="1" spans="1:20" ht="18" customHeight="1" x14ac:dyDescent="0.15">
      <c r="A1" s="45" t="s">
        <v>38</v>
      </c>
      <c r="B1" s="45"/>
      <c r="C1" s="45"/>
      <c r="D1" s="45"/>
      <c r="E1" s="45"/>
      <c r="F1" s="45"/>
      <c r="G1" s="45"/>
      <c r="H1" s="45"/>
      <c r="I1" s="45"/>
      <c r="J1" s="45"/>
    </row>
    <row r="2" spans="1:20" ht="18" customHeight="1" x14ac:dyDescent="0.15">
      <c r="A2" s="10"/>
      <c r="B2" s="10"/>
      <c r="C2" s="10"/>
      <c r="D2" s="10"/>
      <c r="E2" s="30"/>
      <c r="F2" s="31" t="s">
        <v>28</v>
      </c>
      <c r="G2" s="31"/>
      <c r="H2" s="46" t="s">
        <v>14</v>
      </c>
      <c r="I2" s="46"/>
      <c r="J2" s="46"/>
    </row>
    <row r="3" spans="1:20" ht="18" customHeight="1" x14ac:dyDescent="0.15">
      <c r="A3" s="28"/>
      <c r="B3" s="28"/>
      <c r="C3" s="28"/>
      <c r="D3" s="28"/>
      <c r="E3" s="29"/>
      <c r="F3" s="32" t="s">
        <v>29</v>
      </c>
      <c r="G3" s="31"/>
      <c r="H3" s="33"/>
      <c r="I3" s="33"/>
      <c r="J3" s="33"/>
    </row>
    <row r="4" spans="1:20" ht="18" customHeight="1" x14ac:dyDescent="0.15">
      <c r="E4" s="30"/>
      <c r="F4" s="32" t="s">
        <v>30</v>
      </c>
      <c r="G4" s="32"/>
      <c r="H4" s="85" t="s">
        <v>12</v>
      </c>
      <c r="I4" s="85"/>
      <c r="J4" s="85"/>
    </row>
    <row r="5" spans="1:20" ht="18" customHeight="1" x14ac:dyDescent="0.15">
      <c r="A5" s="6" t="s">
        <v>13</v>
      </c>
    </row>
    <row r="6" spans="1:20" ht="18" customHeight="1" x14ac:dyDescent="0.15">
      <c r="A6" s="52" t="s">
        <v>39</v>
      </c>
      <c r="B6" s="53"/>
      <c r="C6" s="53"/>
      <c r="D6" s="53"/>
      <c r="E6" s="53"/>
      <c r="F6" s="54"/>
      <c r="G6" s="71"/>
      <c r="H6" s="47">
        <v>8066000</v>
      </c>
      <c r="I6" s="49" t="s">
        <v>8</v>
      </c>
      <c r="J6" s="50"/>
    </row>
    <row r="7" spans="1:20" ht="18" customHeight="1" x14ac:dyDescent="0.15">
      <c r="A7" s="55" t="s">
        <v>40</v>
      </c>
      <c r="B7" s="56"/>
      <c r="C7" s="56"/>
      <c r="D7" s="56"/>
      <c r="E7" s="56"/>
      <c r="F7" s="57"/>
      <c r="G7" s="72"/>
      <c r="H7" s="48"/>
      <c r="I7" s="49"/>
      <c r="J7" s="50"/>
    </row>
    <row r="8" spans="1:20" ht="18" customHeight="1" x14ac:dyDescent="0.15">
      <c r="A8" s="69" t="s">
        <v>41</v>
      </c>
      <c r="B8" s="70"/>
      <c r="C8" s="70"/>
      <c r="D8" s="70"/>
      <c r="E8" s="70"/>
      <c r="F8" s="75"/>
      <c r="G8" s="22"/>
      <c r="H8" s="37">
        <v>440000</v>
      </c>
    </row>
    <row r="9" spans="1:20" ht="18" customHeight="1" x14ac:dyDescent="0.15">
      <c r="A9" s="69" t="s">
        <v>42</v>
      </c>
      <c r="B9" s="70"/>
      <c r="C9" s="70"/>
      <c r="D9" s="70"/>
      <c r="E9" s="70"/>
      <c r="F9" s="75"/>
      <c r="G9" s="22"/>
      <c r="H9" s="37">
        <v>422000</v>
      </c>
    </row>
    <row r="10" spans="1:20" ht="18" customHeight="1" x14ac:dyDescent="0.15">
      <c r="A10" s="76" t="s">
        <v>43</v>
      </c>
      <c r="B10" s="77"/>
      <c r="C10" s="77"/>
      <c r="D10" s="77"/>
      <c r="E10" s="77"/>
      <c r="F10" s="78"/>
      <c r="G10" s="22"/>
      <c r="H10" s="39">
        <v>976600</v>
      </c>
    </row>
    <row r="11" spans="1:20" ht="18" customHeight="1" thickBot="1" x14ac:dyDescent="0.2">
      <c r="A11" s="69" t="s">
        <v>44</v>
      </c>
      <c r="B11" s="70"/>
      <c r="C11" s="70"/>
      <c r="D11" s="70"/>
      <c r="E11" s="70"/>
      <c r="F11" s="70"/>
      <c r="G11" s="22"/>
      <c r="H11" s="38">
        <v>0</v>
      </c>
      <c r="I11" s="1" t="s">
        <v>9</v>
      </c>
    </row>
    <row r="12" spans="1:20" ht="18" customHeight="1" thickBot="1" x14ac:dyDescent="0.2">
      <c r="A12" s="79" t="s">
        <v>11</v>
      </c>
      <c r="B12" s="80"/>
      <c r="C12" s="80"/>
      <c r="D12" s="80"/>
      <c r="E12" s="80"/>
      <c r="F12" s="80"/>
      <c r="G12" s="34"/>
      <c r="H12" s="21">
        <f>IF(COUNT(H6:H11)=0,"",SUM(H6:H11))</f>
        <v>9904600</v>
      </c>
      <c r="I12" s="16" t="s">
        <v>17</v>
      </c>
      <c r="J12" s="5"/>
    </row>
    <row r="13" spans="1:20" ht="18" customHeight="1" x14ac:dyDescent="0.15">
      <c r="A13" s="40" t="s">
        <v>10</v>
      </c>
    </row>
    <row r="14" spans="1:20" ht="18" customHeight="1" x14ac:dyDescent="0.15">
      <c r="A14" s="60" t="s">
        <v>0</v>
      </c>
      <c r="B14" s="61"/>
      <c r="C14" s="66" t="s">
        <v>19</v>
      </c>
      <c r="D14" s="83" t="s">
        <v>33</v>
      </c>
      <c r="E14" s="83"/>
      <c r="F14" s="83"/>
      <c r="G14" s="83"/>
      <c r="H14" s="83"/>
      <c r="I14" s="83"/>
    </row>
    <row r="15" spans="1:20" ht="18" customHeight="1" x14ac:dyDescent="0.15">
      <c r="A15" s="62"/>
      <c r="B15" s="63"/>
      <c r="C15" s="67"/>
      <c r="D15" s="73" t="s">
        <v>31</v>
      </c>
      <c r="E15" s="73" t="s">
        <v>32</v>
      </c>
      <c r="F15" s="73" t="s">
        <v>22</v>
      </c>
      <c r="G15" s="81" t="s">
        <v>34</v>
      </c>
      <c r="H15" s="81" t="s">
        <v>36</v>
      </c>
      <c r="I15" s="73" t="s">
        <v>37</v>
      </c>
      <c r="J15" s="58" t="s">
        <v>45</v>
      </c>
      <c r="Q15" s="12"/>
      <c r="R15" s="12"/>
      <c r="S15" s="12"/>
      <c r="T15" s="12"/>
    </row>
    <row r="16" spans="1:20" ht="26.25" customHeight="1" x14ac:dyDescent="0.15">
      <c r="A16" s="64"/>
      <c r="B16" s="65"/>
      <c r="C16" s="68"/>
      <c r="D16" s="84"/>
      <c r="E16" s="74"/>
      <c r="F16" s="74"/>
      <c r="G16" s="82"/>
      <c r="H16" s="82"/>
      <c r="I16" s="74"/>
      <c r="J16" s="59"/>
      <c r="P16" s="12"/>
      <c r="Q16" s="12"/>
      <c r="R16" s="12"/>
      <c r="S16" s="12"/>
    </row>
    <row r="17" spans="1:22" ht="18" customHeight="1" x14ac:dyDescent="0.15">
      <c r="A17" s="3" t="s">
        <v>21</v>
      </c>
      <c r="B17" s="4" t="s">
        <v>2</v>
      </c>
      <c r="C17" s="7">
        <v>4715000</v>
      </c>
      <c r="D17" s="7"/>
      <c r="E17" s="7"/>
      <c r="F17" s="7">
        <v>263000</v>
      </c>
      <c r="G17" s="7">
        <v>132000</v>
      </c>
      <c r="H17" s="7"/>
      <c r="I17" s="7">
        <f>IF(COUNT(C17:H17)=0,"",C17-(D17+E17+F17+G17+H17))</f>
        <v>4320000</v>
      </c>
      <c r="J17" s="7">
        <v>1920000</v>
      </c>
      <c r="L17" s="2"/>
      <c r="M17" s="11"/>
      <c r="N17" s="11"/>
      <c r="O17" s="11"/>
      <c r="P17" s="11"/>
      <c r="Q17" s="11"/>
      <c r="R17" s="11"/>
      <c r="S17" s="11"/>
      <c r="T17" s="11"/>
      <c r="U17" s="11"/>
    </row>
    <row r="18" spans="1:22" ht="18" customHeight="1" x14ac:dyDescent="0.15">
      <c r="A18" s="3" t="s">
        <v>3</v>
      </c>
      <c r="B18" s="4" t="s">
        <v>2</v>
      </c>
      <c r="C18" s="7">
        <v>4096000</v>
      </c>
      <c r="D18" s="7">
        <v>2059000</v>
      </c>
      <c r="E18" s="7"/>
      <c r="F18" s="7"/>
      <c r="G18" s="7">
        <v>132000</v>
      </c>
      <c r="H18" s="7"/>
      <c r="I18" s="7">
        <f t="shared" ref="I18:I26" si="0">IF(COUNT(C18:H18)=0,"",C18-(D18+E18+F18+G18+H18))</f>
        <v>1905000</v>
      </c>
      <c r="J18" s="7">
        <v>1116000</v>
      </c>
      <c r="L18" s="2"/>
      <c r="M18" s="11"/>
      <c r="N18" s="11"/>
      <c r="O18" s="11"/>
      <c r="P18" s="11"/>
      <c r="Q18" s="11"/>
      <c r="R18" s="11"/>
      <c r="S18" s="11"/>
      <c r="T18" s="11"/>
      <c r="U18" s="11"/>
    </row>
    <row r="19" spans="1:22" ht="18" customHeight="1" x14ac:dyDescent="0.15">
      <c r="A19" s="3" t="s">
        <v>4</v>
      </c>
      <c r="B19" s="4"/>
      <c r="C19" s="7">
        <v>1800000</v>
      </c>
      <c r="D19" s="7"/>
      <c r="E19" s="7"/>
      <c r="F19" s="7"/>
      <c r="G19" s="7">
        <v>79200</v>
      </c>
      <c r="H19" s="7"/>
      <c r="I19" s="7">
        <f t="shared" si="0"/>
        <v>1720800</v>
      </c>
      <c r="J19" s="7">
        <v>225000</v>
      </c>
      <c r="L19" s="2"/>
      <c r="M19" s="11"/>
      <c r="N19" s="11"/>
      <c r="O19" s="11"/>
      <c r="P19" s="11"/>
      <c r="Q19" s="11"/>
      <c r="R19" s="11"/>
      <c r="S19" s="11"/>
      <c r="T19" s="11"/>
      <c r="U19" s="11"/>
    </row>
    <row r="20" spans="1:22" ht="18" customHeight="1" x14ac:dyDescent="0.15">
      <c r="A20" s="3" t="s">
        <v>5</v>
      </c>
      <c r="B20" s="4"/>
      <c r="C20" s="7">
        <v>1750000</v>
      </c>
      <c r="D20" s="7"/>
      <c r="E20" s="7"/>
      <c r="F20" s="7"/>
      <c r="G20" s="7">
        <v>66000</v>
      </c>
      <c r="H20" s="7"/>
      <c r="I20" s="7">
        <f t="shared" si="0"/>
        <v>1684000</v>
      </c>
      <c r="J20" s="7">
        <v>180000</v>
      </c>
      <c r="L20" s="2"/>
      <c r="M20" s="11"/>
      <c r="N20" s="11"/>
      <c r="O20" s="11"/>
      <c r="P20" s="11"/>
      <c r="Q20" s="11"/>
      <c r="R20" s="11"/>
      <c r="S20" s="11"/>
      <c r="T20" s="11"/>
      <c r="U20" s="11"/>
    </row>
    <row r="21" spans="1:22" ht="18" customHeight="1" x14ac:dyDescent="0.15">
      <c r="A21" s="3" t="s">
        <v>6</v>
      </c>
      <c r="B21" s="4"/>
      <c r="C21" s="7">
        <v>2520000</v>
      </c>
      <c r="D21" s="7"/>
      <c r="E21" s="7">
        <v>1029500</v>
      </c>
      <c r="F21" s="7"/>
      <c r="G21" s="7">
        <v>105600</v>
      </c>
      <c r="H21" s="7"/>
      <c r="I21" s="7">
        <f t="shared" si="0"/>
        <v>1384900</v>
      </c>
      <c r="J21" s="7">
        <v>360000</v>
      </c>
      <c r="L21" s="2"/>
      <c r="M21" s="11"/>
      <c r="N21" s="11"/>
      <c r="O21" s="11"/>
      <c r="P21" s="11"/>
      <c r="Q21" s="11"/>
      <c r="R21" s="11"/>
      <c r="S21" s="11"/>
      <c r="T21" s="11"/>
      <c r="U21" s="11"/>
    </row>
    <row r="22" spans="1:22" ht="18" customHeight="1" x14ac:dyDescent="0.15">
      <c r="A22" s="3" t="s">
        <v>7</v>
      </c>
      <c r="B22" s="4"/>
      <c r="C22" s="7">
        <v>2520000</v>
      </c>
      <c r="D22" s="7"/>
      <c r="E22" s="7">
        <v>1029500</v>
      </c>
      <c r="F22" s="7"/>
      <c r="G22" s="7">
        <v>105600</v>
      </c>
      <c r="H22" s="7"/>
      <c r="I22" s="7">
        <f t="shared" si="0"/>
        <v>1384900</v>
      </c>
      <c r="J22" s="7">
        <v>360000</v>
      </c>
      <c r="L22" s="2"/>
      <c r="M22" s="11"/>
      <c r="N22" s="11"/>
      <c r="O22" s="11"/>
      <c r="P22" s="11"/>
      <c r="Q22" s="11"/>
      <c r="R22" s="11"/>
      <c r="S22" s="11"/>
      <c r="T22" s="11"/>
      <c r="U22" s="11"/>
    </row>
    <row r="23" spans="1:22" ht="18" customHeight="1" x14ac:dyDescent="0.15">
      <c r="A23" s="3"/>
      <c r="B23" s="4"/>
      <c r="C23" s="7"/>
      <c r="D23" s="7"/>
      <c r="E23" s="7"/>
      <c r="F23" s="7"/>
      <c r="G23" s="7"/>
      <c r="H23" s="7"/>
      <c r="I23" s="7" t="str">
        <f t="shared" si="0"/>
        <v/>
      </c>
      <c r="J23" s="7"/>
      <c r="L23" s="2"/>
      <c r="M23" s="2"/>
      <c r="N23" s="11"/>
      <c r="O23" s="11"/>
      <c r="P23" s="11"/>
      <c r="Q23" s="11"/>
      <c r="R23" s="11"/>
      <c r="S23" s="11"/>
      <c r="T23" s="11"/>
      <c r="U23" s="11"/>
      <c r="V23" s="11"/>
    </row>
    <row r="24" spans="1:22" ht="18" customHeight="1" x14ac:dyDescent="0.15">
      <c r="A24" s="3" t="s">
        <v>18</v>
      </c>
      <c r="B24" s="4"/>
      <c r="C24" s="7">
        <v>670000</v>
      </c>
      <c r="D24" s="7"/>
      <c r="E24" s="7"/>
      <c r="F24" s="7"/>
      <c r="G24" s="7"/>
      <c r="H24" s="7"/>
      <c r="I24" s="7">
        <f t="shared" si="0"/>
        <v>670000</v>
      </c>
      <c r="J24" s="7"/>
      <c r="L24" s="2"/>
      <c r="M24" s="2"/>
      <c r="N24" s="11"/>
      <c r="O24" s="11"/>
      <c r="P24" s="11"/>
      <c r="Q24" s="11"/>
      <c r="R24" s="11"/>
      <c r="S24" s="11"/>
      <c r="T24" s="11"/>
      <c r="U24" s="11"/>
      <c r="V24" s="11"/>
    </row>
    <row r="25" spans="1:22" ht="18" customHeight="1" x14ac:dyDescent="0.15">
      <c r="A25" s="3"/>
      <c r="B25" s="4"/>
      <c r="C25" s="7"/>
      <c r="D25" s="7"/>
      <c r="E25" s="7"/>
      <c r="F25" s="7"/>
      <c r="G25" s="7"/>
      <c r="H25" s="7"/>
      <c r="I25" s="7" t="str">
        <f t="shared" si="0"/>
        <v/>
      </c>
      <c r="J25" s="7"/>
      <c r="L25" s="2"/>
      <c r="M25" s="2"/>
    </row>
    <row r="26" spans="1:22" ht="18" customHeight="1" thickBot="1" x14ac:dyDescent="0.2">
      <c r="A26" s="3"/>
      <c r="B26" s="4"/>
      <c r="C26" s="7"/>
      <c r="D26" s="7"/>
      <c r="E26" s="7"/>
      <c r="F26" s="7"/>
      <c r="G26" s="7"/>
      <c r="H26" s="7"/>
      <c r="I26" s="7" t="str">
        <f t="shared" si="0"/>
        <v/>
      </c>
      <c r="J26" s="19"/>
      <c r="L26" s="2"/>
      <c r="M26" s="2"/>
    </row>
    <row r="27" spans="1:22" ht="18" customHeight="1" thickBot="1" x14ac:dyDescent="0.2">
      <c r="A27" s="42" t="s">
        <v>1</v>
      </c>
      <c r="B27" s="43"/>
      <c r="C27" s="9">
        <f t="shared" ref="C27:I27" si="1">IF(COUNT(C17:C26)=0,"",SUM(C17:C26))</f>
        <v>18071000</v>
      </c>
      <c r="D27" s="9">
        <f t="shared" si="1"/>
        <v>2059000</v>
      </c>
      <c r="E27" s="18">
        <f t="shared" si="1"/>
        <v>2059000</v>
      </c>
      <c r="F27" s="18">
        <f t="shared" si="1"/>
        <v>263000</v>
      </c>
      <c r="G27" s="18">
        <f t="shared" ref="G27" si="2">IF(COUNT(G17:G26)=0,"",SUM(G17:G26))</f>
        <v>620400</v>
      </c>
      <c r="H27" s="18" t="str">
        <f t="shared" si="1"/>
        <v/>
      </c>
      <c r="I27" s="20">
        <f t="shared" si="1"/>
        <v>13069600</v>
      </c>
      <c r="J27" s="20">
        <f>IF(COUNT(J17:J26)=0,"",SUM(J17:J26))</f>
        <v>4161000</v>
      </c>
      <c r="K27" s="5"/>
      <c r="P27" s="2"/>
      <c r="Q27" s="2"/>
      <c r="R27" s="2"/>
      <c r="S27" s="2"/>
      <c r="T27" s="2"/>
    </row>
    <row r="28" spans="1:22" ht="18" customHeight="1" x14ac:dyDescent="0.15">
      <c r="A28" s="13"/>
      <c r="B28" s="13"/>
      <c r="C28" s="14"/>
      <c r="D28" s="14"/>
      <c r="E28" s="14"/>
      <c r="F28" s="14"/>
      <c r="G28" s="14"/>
      <c r="H28" s="15"/>
      <c r="I28" s="15" t="s">
        <v>16</v>
      </c>
      <c r="J28" s="15" t="s">
        <v>15</v>
      </c>
      <c r="L28" s="2"/>
      <c r="O28" s="2"/>
      <c r="P28" s="2"/>
      <c r="Q28" s="2"/>
      <c r="R28" s="2"/>
      <c r="S28" s="2"/>
    </row>
    <row r="29" spans="1:22" ht="18" customHeight="1" x14ac:dyDescent="0.15">
      <c r="A29" s="6" t="s">
        <v>20</v>
      </c>
      <c r="B29" s="13"/>
      <c r="C29" s="14"/>
      <c r="D29" s="14"/>
      <c r="E29" s="14"/>
      <c r="F29" s="14"/>
      <c r="G29" s="14"/>
      <c r="H29" s="15"/>
      <c r="I29" s="15"/>
      <c r="J29" s="5"/>
      <c r="L29" s="2"/>
      <c r="O29" s="2"/>
      <c r="P29" s="2"/>
      <c r="Q29" s="2"/>
      <c r="R29" s="2"/>
      <c r="S29" s="2"/>
    </row>
    <row r="30" spans="1:22" ht="18" customHeight="1" x14ac:dyDescent="0.15">
      <c r="A30" s="44" t="s">
        <v>35</v>
      </c>
      <c r="B30" s="44"/>
      <c r="C30" s="44"/>
      <c r="D30" s="44"/>
      <c r="E30" s="44"/>
      <c r="F30" s="44"/>
      <c r="G30" s="44"/>
      <c r="H30" s="44"/>
      <c r="I30" s="44"/>
      <c r="J30" s="44"/>
    </row>
    <row r="31" spans="1:22" ht="18" customHeight="1" x14ac:dyDescent="0.15">
      <c r="A31" s="44"/>
      <c r="B31" s="44"/>
      <c r="C31" s="44"/>
      <c r="D31" s="44"/>
      <c r="E31" s="44"/>
      <c r="F31" s="44"/>
      <c r="G31" s="44"/>
      <c r="H31" s="44"/>
      <c r="I31" s="44"/>
      <c r="J31" s="44"/>
    </row>
    <row r="32" spans="1:22" ht="18" customHeight="1" thickBot="1" x14ac:dyDescent="0.2">
      <c r="A32" s="23"/>
      <c r="B32" s="41" t="s">
        <v>23</v>
      </c>
      <c r="C32" s="41"/>
      <c r="D32" s="24">
        <f>J27</f>
        <v>4161000</v>
      </c>
      <c r="E32" s="25"/>
      <c r="F32" s="25"/>
      <c r="G32" s="25"/>
      <c r="H32" s="25" t="s">
        <v>24</v>
      </c>
      <c r="I32" s="25"/>
      <c r="J32" s="25"/>
    </row>
    <row r="33" spans="1:9" ht="18" customHeight="1" thickBot="1" x14ac:dyDescent="0.2">
      <c r="A33" s="23"/>
      <c r="B33" s="41" t="s">
        <v>25</v>
      </c>
      <c r="C33" s="41"/>
      <c r="D33" s="24">
        <f>IFERROR(I27-H12,"")</f>
        <v>3165000</v>
      </c>
      <c r="E33" s="12" t="s">
        <v>26</v>
      </c>
      <c r="F33" s="12"/>
      <c r="G33" s="12"/>
      <c r="H33" s="26">
        <f>IF(D32="","",MIN(D32:D34))</f>
        <v>3158000</v>
      </c>
      <c r="I33" s="27"/>
    </row>
    <row r="34" spans="1:9" ht="18" customHeight="1" x14ac:dyDescent="0.15">
      <c r="A34" s="23"/>
      <c r="B34" s="41" t="s">
        <v>27</v>
      </c>
      <c r="C34" s="41"/>
      <c r="D34" s="24">
        <v>3158000</v>
      </c>
    </row>
  </sheetData>
  <mergeCells count="28">
    <mergeCell ref="H4:J4"/>
    <mergeCell ref="B33:C33"/>
    <mergeCell ref="B34:C34"/>
    <mergeCell ref="B32:C32"/>
    <mergeCell ref="A1:J1"/>
    <mergeCell ref="H2:J2"/>
    <mergeCell ref="H6:H7"/>
    <mergeCell ref="I6:J7"/>
    <mergeCell ref="I15:I16"/>
    <mergeCell ref="J15:J16"/>
    <mergeCell ref="A30:J31"/>
    <mergeCell ref="F15:F16"/>
    <mergeCell ref="A27:B27"/>
    <mergeCell ref="A14:B16"/>
    <mergeCell ref="C14:C16"/>
    <mergeCell ref="A11:F11"/>
    <mergeCell ref="A12:F12"/>
    <mergeCell ref="G6:G7"/>
    <mergeCell ref="H15:H16"/>
    <mergeCell ref="A6:F6"/>
    <mergeCell ref="A7:F7"/>
    <mergeCell ref="A8:F8"/>
    <mergeCell ref="A9:F9"/>
    <mergeCell ref="A10:F10"/>
    <mergeCell ref="D15:D16"/>
    <mergeCell ref="E15:E16"/>
    <mergeCell ref="G15:G16"/>
    <mergeCell ref="D14:I14"/>
  </mergeCells>
  <phoneticPr fontId="2"/>
  <pageMargins left="0.51181102362204722" right="0.31496062992125984" top="0.35433070866141736" bottom="0.35433070866141736" header="0.31496062992125984" footer="0.31496062992125984"/>
  <pageSetup paperSize="9" scale="78" fitToHeight="0" orientation="landscape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2</vt:i4>
      </vt:variant>
    </vt:vector>
  </HeadingPairs>
  <TitlesOfParts>
    <vt:vector baseType="lpstr" size="2">
      <vt:lpstr>実施計画（資料）</vt:lpstr>
      <vt:lpstr>実施計画（資料） 【記入例】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2006-09-16T00:00:00Z</dcterms:created>
  <dcterms:modified xsi:type="dcterms:W3CDTF">2025-05-22T08:33:47Z</dcterms:modified>
</cp:coreProperties>
</file>